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70" windowWidth="20610" windowHeight="11340" tabRatio="745" activeTab="2"/>
  </bookViews>
  <sheets>
    <sheet name="Planilha SITE 1" sheetId="25" r:id="rId1"/>
    <sheet name="Planilha SITE 2" sheetId="26" r:id="rId2"/>
    <sheet name="Planilha SITE 3" sheetId="27" r:id="rId3"/>
  </sheets>
  <definedNames>
    <definedName name="_xlnm.Print_Area" localSheetId="0">'Planilha SITE 1'!$A$1:$G$272</definedName>
    <definedName name="_xlnm.Print_Area" localSheetId="1">'Planilha SITE 2'!$A$1:$H$273</definedName>
    <definedName name="_xlnm.Print_Area" localSheetId="2">'Planilha SITE 3'!$A$1:$C$83</definedName>
  </definedNames>
  <calcPr calcId="125725"/>
</workbook>
</file>

<file path=xl/calcChain.xml><?xml version="1.0" encoding="utf-8"?>
<calcChain xmlns="http://schemas.openxmlformats.org/spreadsheetml/2006/main">
  <c r="C30" i="27"/>
  <c r="C7"/>
  <c r="C83"/>
  <c r="C71"/>
  <c r="C66"/>
  <c r="C59"/>
  <c r="C54"/>
  <c r="C40"/>
  <c r="C37"/>
  <c r="C31"/>
  <c r="C15"/>
  <c r="C76" l="1"/>
  <c r="F273" i="26" l="1"/>
  <c r="G273"/>
  <c r="H273"/>
  <c r="H56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52"/>
  <c r="H53" s="1"/>
  <c r="H54" s="1"/>
  <c r="H55" s="1"/>
  <c r="H8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G272" i="25"/>
</calcChain>
</file>

<file path=xl/sharedStrings.xml><?xml version="1.0" encoding="utf-8"?>
<sst xmlns="http://schemas.openxmlformats.org/spreadsheetml/2006/main" count="2274" uniqueCount="550">
  <si>
    <t>Nº</t>
  </si>
  <si>
    <t>VALOR</t>
  </si>
  <si>
    <t>Material de Consumo</t>
  </si>
  <si>
    <t>TOTAL</t>
  </si>
  <si>
    <t>APLICAÇÕES</t>
  </si>
  <si>
    <t>RESUMO</t>
  </si>
  <si>
    <t>Despesas Operacionais</t>
  </si>
  <si>
    <t>CLASSIFICAÇÃO / NATUREZA</t>
  </si>
  <si>
    <t>Alimentação</t>
  </si>
  <si>
    <t>Outras Despesas</t>
  </si>
  <si>
    <t>1.1</t>
  </si>
  <si>
    <t>Salários</t>
  </si>
  <si>
    <t>Encargos Sociais</t>
  </si>
  <si>
    <t>1.2</t>
  </si>
  <si>
    <t>FGTS</t>
  </si>
  <si>
    <t>1.2.1</t>
  </si>
  <si>
    <t>1.2.2</t>
  </si>
  <si>
    <t>1.4</t>
  </si>
  <si>
    <t>1.5</t>
  </si>
  <si>
    <t>Vale Transporte</t>
  </si>
  <si>
    <t>Gastos com médicos</t>
  </si>
  <si>
    <t>2.1</t>
  </si>
  <si>
    <t>2.2</t>
  </si>
  <si>
    <t>Material de Escritório</t>
  </si>
  <si>
    <t>2.3</t>
  </si>
  <si>
    <t>Material de Limpeza</t>
  </si>
  <si>
    <t>Generos Alimenticios</t>
  </si>
  <si>
    <t>3.1</t>
  </si>
  <si>
    <t>Transporte de Materiais</t>
  </si>
  <si>
    <t>Gases Medicinais</t>
  </si>
  <si>
    <t>4.1</t>
  </si>
  <si>
    <t>4.2</t>
  </si>
  <si>
    <t>Locação de Raio X</t>
  </si>
  <si>
    <t>Laboratório</t>
  </si>
  <si>
    <t>4.3</t>
  </si>
  <si>
    <t>4.4</t>
  </si>
  <si>
    <t>Lavanderia</t>
  </si>
  <si>
    <t>4.5</t>
  </si>
  <si>
    <t>Esterilização</t>
  </si>
  <si>
    <t>4.6</t>
  </si>
  <si>
    <t>Pães</t>
  </si>
  <si>
    <t>5.1</t>
  </si>
  <si>
    <t>Manutenção de Equipamentos</t>
  </si>
  <si>
    <t>5.2</t>
  </si>
  <si>
    <t>5.3</t>
  </si>
  <si>
    <t>5.4</t>
  </si>
  <si>
    <t>Manutenção Predial e Adequações</t>
  </si>
  <si>
    <t>Manutenção Equip. Informática</t>
  </si>
  <si>
    <t>6.1</t>
  </si>
  <si>
    <t>6.2</t>
  </si>
  <si>
    <t>6.3</t>
  </si>
  <si>
    <t>Gestão de Serviços</t>
  </si>
  <si>
    <t>6.4</t>
  </si>
  <si>
    <t>Contabilidade</t>
  </si>
  <si>
    <t>6.5</t>
  </si>
  <si>
    <t>Assessoria Juridica e Técnica</t>
  </si>
  <si>
    <t>6.6</t>
  </si>
  <si>
    <t>Serviços de Apoio</t>
  </si>
  <si>
    <t>Correios</t>
  </si>
  <si>
    <t>Taxas Bancárias</t>
  </si>
  <si>
    <t>8.1</t>
  </si>
  <si>
    <t>Caixinha</t>
  </si>
  <si>
    <t>Despesas Gestor</t>
  </si>
  <si>
    <t>Impostos Sobre NF</t>
  </si>
  <si>
    <t>Assessoria Técnica</t>
  </si>
  <si>
    <t>7.1</t>
  </si>
  <si>
    <t>7.2</t>
  </si>
  <si>
    <t>7.3</t>
  </si>
  <si>
    <t>7.4</t>
  </si>
  <si>
    <t>8.2</t>
  </si>
  <si>
    <t>3.2</t>
  </si>
  <si>
    <t>TARIFA TED</t>
  </si>
  <si>
    <t>PIS</t>
  </si>
  <si>
    <t>1.2.3</t>
  </si>
  <si>
    <t>2.4</t>
  </si>
  <si>
    <t>INSTITUIÇÃO: ABEDESC - ASSOCIAÇÃO BENEFICENTE DE DES. SOCIAL E CULTURAL</t>
  </si>
  <si>
    <t>CHAMADA PÚBLICA 03/2017</t>
  </si>
  <si>
    <t>1.2.4</t>
  </si>
  <si>
    <t>IRRF</t>
  </si>
  <si>
    <t>Internet</t>
  </si>
  <si>
    <t>4.7</t>
  </si>
  <si>
    <t>Material de Informatica</t>
  </si>
  <si>
    <t>2.5</t>
  </si>
  <si>
    <t>Conta de Agua</t>
  </si>
  <si>
    <t>Conta de Luz</t>
  </si>
  <si>
    <t>4.8</t>
  </si>
  <si>
    <t>4.9</t>
  </si>
  <si>
    <t>Manutenção Equip. Adm / Hospit.</t>
  </si>
  <si>
    <t>Serviços Ocupacionais</t>
  </si>
  <si>
    <t>Assessoria Financeira</t>
  </si>
  <si>
    <t>4.10</t>
  </si>
  <si>
    <t>4.10.1</t>
  </si>
  <si>
    <t>4.10.2</t>
  </si>
  <si>
    <t>4.10.3</t>
  </si>
  <si>
    <t>Locação de equip. médicos</t>
  </si>
  <si>
    <t>Data</t>
  </si>
  <si>
    <t>Movimento</t>
  </si>
  <si>
    <t>Crédito</t>
  </si>
  <si>
    <t>Débito</t>
  </si>
  <si>
    <t>Impostos Sobre NF Médicos</t>
  </si>
  <si>
    <t>1.3.1</t>
  </si>
  <si>
    <t>1.3.2</t>
  </si>
  <si>
    <t>1.6.1</t>
  </si>
  <si>
    <t>1.6.2</t>
  </si>
  <si>
    <t>1.6.3</t>
  </si>
  <si>
    <t>SALDO INICIAL</t>
  </si>
  <si>
    <t>Taxas Municipais / Estaduais</t>
  </si>
  <si>
    <t>Material Hospitalar e EPI´S</t>
  </si>
  <si>
    <t>Uniformes - EPIS</t>
  </si>
  <si>
    <t>RESGATE FUNDO</t>
  </si>
  <si>
    <t>TED EVALDO PEREIRA GONÇALVES / GESTÃO SEMANAL</t>
  </si>
  <si>
    <t>PAG.FUNCIONARIOS - ADEMILSON ALBANO</t>
  </si>
  <si>
    <t>PAG.FUNCIONARIOS - ADRIANA DE FREITAS MENDES</t>
  </si>
  <si>
    <t>PAG.FUNCIONARIOS - ALINE CRISTINA SILVESTRE</t>
  </si>
  <si>
    <t>PAG.FUNCIONARIOS - ALESSANDRA APARECIDA BARBOSA</t>
  </si>
  <si>
    <t>PAG.FUNCIONARIOS - ALINE ROSA SILVA</t>
  </si>
  <si>
    <t>PAG.FUNCIONARIOS - ANA PAULA SCACHETTI</t>
  </si>
  <si>
    <t>PAG.FUNCIONARIOS - CAROLINA CARVALHO CORDEIRO</t>
  </si>
  <si>
    <t>PAG.FUNCIONARIOS - CIBELE LAIANE FERNANDES</t>
  </si>
  <si>
    <t>PAG.FUNCIONARIOS - CLELIO MONTALVÃO</t>
  </si>
  <si>
    <t>PAG.FUNCIONARIOS - EDSON DONIZETI CLARO</t>
  </si>
  <si>
    <t>PAG.FUNCIONARIOS - EDUARDO SERGIO CARDOSO</t>
  </si>
  <si>
    <t>PAG.FUNCIONARIOS - EVANDRO APARECIDO CUBA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</si>
  <si>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</si>
  <si>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</si>
  <si>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</si>
  <si>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</si>
  <si>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</si>
  <si>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</si>
  <si>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</si>
  <si>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</si>
  <si>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</si>
  <si>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</si>
  <si>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LARISSA BEATRIZ DE SOUZA</t>
  </si>
  <si>
    <t>PAG.FUNCIONARIOS - LUCIANA DE ALMEIDA MELLO</t>
  </si>
  <si>
    <t>PAG.FUNCIONARIOS - MARINA GABRIELLA DA SILVA</t>
  </si>
  <si>
    <t>PAG.FUNCIONARIOS - MARIZETE MARIA DE MELO PAULA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</si>
  <si>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</si>
  <si>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</si>
  <si>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</si>
  <si>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</si>
  <si>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</si>
  <si>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</si>
  <si>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</si>
  <si>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</si>
  <si>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</si>
  <si>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</si>
  <si>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THIAGO VIDOR CAMILOTI</t>
  </si>
  <si>
    <t>PAG.FUNCIONARIOS - TIAGO FREITAS RODRIGUES</t>
  </si>
  <si>
    <t>PAG.FUNCIONARIOS - TIEKO CARDOSO AMEMIYA FIRMI</t>
  </si>
  <si>
    <t>PAG.FUNCIONARIOS - VANIA ANTUNES BATISTA</t>
  </si>
  <si>
    <t>PAG.FUNCIONARIOS - VANIELLEN GUIMARAES MELO</t>
  </si>
  <si>
    <t>PAG.FUNCIONARIOS - VANUSA SANTANA</t>
  </si>
  <si>
    <t>PAG.FUNCIONARIOS - WAGNER BENEDITO ROSA</t>
  </si>
  <si>
    <t>PAG.FUNCIONARIOS - WELLINGTON JOSE SINGOLANI</t>
  </si>
  <si>
    <t>PAG.FUNCIONARIOS - SUELI YAMAGAMI VIEIRA</t>
  </si>
  <si>
    <t>TED CEMAC ASSESSORIA CONTABIL / CONTABILIDADE</t>
  </si>
  <si>
    <t>PAGAMENTO DE TITULO / VALE ALIMENTAÇÃO</t>
  </si>
  <si>
    <t>PAGAMENTO DE TITULO / CONTA DE LUZ</t>
  </si>
  <si>
    <t>TED STA CASA S C RIO PARDO / LAVANDERIA</t>
  </si>
  <si>
    <t>TED C E SILVA LTDA / DEVOLUÇÃO ISS NF TEC RAD</t>
  </si>
  <si>
    <t>TED ISABELA CRISTINA / TRANS.ANALISES CLINICAS</t>
  </si>
  <si>
    <t>TED SANDRA CRISTINA PAES DA ROSA / PÃES</t>
  </si>
  <si>
    <t xml:space="preserve">TED TEC RAD SERV. RADIOLOGICOS / LOCAÇÃO RAIO -X </t>
  </si>
  <si>
    <t>PAGAMENTO DE TITULO / INTERNET</t>
  </si>
  <si>
    <t>TED ISABELA RIBEIRO GOBBO / CAIXINHA</t>
  </si>
  <si>
    <t>PAG. MÉDICO DR. AFMAN MAGWIRA FROMETA</t>
  </si>
  <si>
    <t xml:space="preserve">PAG. MÉDICO DR. ANDRE VINICIUS TAVARES </t>
  </si>
  <si>
    <t>PAG. MÉDICO DR. CARLOS ALBERTO DE BARROS PERINO</t>
  </si>
  <si>
    <t>PAG. MÉDICO DRA. DANIELLE FERREIRA VOOS</t>
  </si>
  <si>
    <t>PAG. MÉDICO DR. DIEGO RAFAEL BAGATIM</t>
  </si>
  <si>
    <t>PAG. MÉDICO DR. GILBERTO SARILLHO MADEIRA</t>
  </si>
  <si>
    <t>PAG. MÉDICO DR. JUAREZ TAVARES</t>
  </si>
  <si>
    <t>PAG. MÉDICO DR. JULIO MILLO HOPPE</t>
  </si>
  <si>
    <t>PAG. MÉDICO DR. MARCIANO PIRES DA COSTA</t>
  </si>
  <si>
    <t>PAG. MÉDICO DRA. MAYARA LIMA</t>
  </si>
  <si>
    <t>PAG. MÉDICO DRA. THAIS MODANEZ GOMES</t>
  </si>
  <si>
    <t>PAG. MÉDICO DR. VINICIUS PINTO FERREIRA</t>
  </si>
  <si>
    <t>PAG. MÉDICO DR. WALTER TOSHIYUKI EZAKI</t>
  </si>
  <si>
    <t>PG. MÉDICO DR. WILLIAM MOSQUIM - DIR CLINICO</t>
  </si>
  <si>
    <t>TED EVALDO PEREIRA GONÇALVES / GESTÃO MENSAL</t>
  </si>
  <si>
    <t>PAGAMENTO DE TITULO / INSS FUNCIONARIOS</t>
  </si>
  <si>
    <t>TED ASSOC. ABEDESC / IRRF FUNCIONARIOS</t>
  </si>
  <si>
    <t>APLICAÇÃO FUNDO</t>
  </si>
  <si>
    <t>TED ABEDESC SANT. / PAG. IMPOSTOS S NFS MEDICOS</t>
  </si>
  <si>
    <t>TED ANDRE BERNADO REST. / REFEIÇÃO MÉDICOS</t>
  </si>
  <si>
    <t>TED LABERSAN LAB. / LABORARIO ANALISES CLINICAS</t>
  </si>
  <si>
    <t>PAG. FUNCIONARIOS - ANA PAULA JESUS BUENO</t>
  </si>
  <si>
    <t>PAG. FUNCIONARIOS - ANA PAULA MORGUETI</t>
  </si>
  <si>
    <t>PAG. FUNCIONARIOS - EDER VALENTIM DEMACENO</t>
  </si>
  <si>
    <t>PAG. FUNCIONARIOS - FABIO GABRIEL BRESSAN</t>
  </si>
  <si>
    <t>TED ABEDESC ASSOC. BEM. / PAGAMENTO FGTS</t>
  </si>
  <si>
    <t>TED AURI MENDONÇA FILHO / MATERIAL DE LIMPEZA</t>
  </si>
  <si>
    <t>PAGAMENTO DE TITULO / MAT. MANUTENÇÃO</t>
  </si>
  <si>
    <t>PAG. MÉDICO DR. DANIEL CORTELA</t>
  </si>
  <si>
    <t>PAG. MÉDICO DR. LUIS PAULO SENISE</t>
  </si>
  <si>
    <t>TED ABEDESC ASSOC / IMPOSTOS NF MÉDICOS</t>
  </si>
  <si>
    <t>PAGAMENTO TITULO / LOCAÇÃO OXIGENIO</t>
  </si>
  <si>
    <t>PAGAMENTO TITULO / RECARGA OXIGENIO</t>
  </si>
  <si>
    <t>PAGAMENTO DE TITULO / MASCARAS</t>
  </si>
  <si>
    <t>MÊS DE REFERÊNCIA: NOVEMBRO / 2021</t>
  </si>
  <si>
    <t>MÊS DE REFERÊNCIA: NOVEMBRO / 2021 - PERÍODO DE 01.11.2021 A 30.11.2021</t>
  </si>
  <si>
    <t>PAGAMENTO DE TITULO ARAUCARIA / PORTAS 1-3</t>
  </si>
  <si>
    <t>PAGAMENTO DE TITULO BELL LIMP / MAT. LIMPEZA 1-3</t>
  </si>
  <si>
    <t>NF 4213</t>
  </si>
  <si>
    <t>NF 68939</t>
  </si>
  <si>
    <t>NF 11201</t>
  </si>
  <si>
    <t>TED SIDICLEY MANZO / MANUT. AR CONDICIONADO 1-2</t>
  </si>
  <si>
    <t>PAGAMENTO TITULO AUTMED / RECARGA OXIGENIO</t>
  </si>
  <si>
    <t>NF 133</t>
  </si>
  <si>
    <t>NF 4277</t>
  </si>
  <si>
    <t>PAGAMENTO TITULO / MAT.HOSPITALAR 1-3</t>
  </si>
  <si>
    <t>NF 149874</t>
  </si>
  <si>
    <t>PAG.FUNCIONARIOS - ARIANE DE SOUZA ALVES</t>
  </si>
  <si>
    <t>PAG.FUNCIONARIOS - CHRISTINA APARECIDA PEDRO</t>
  </si>
  <si>
    <t>PAG. FUNCIONARIOS - DANIELA DE FATIMA PEREIRA</t>
  </si>
  <si>
    <t>PAG. FUNCIONARIOS - JANETE ALICE SOARES</t>
  </si>
  <si>
    <t>PAG.FUNCIONARIOS - LIZIANE CRISTINA LEITE</t>
  </si>
  <si>
    <t>PAG.FUNCIONARIOS - MARLY APARECIDA GRILO</t>
  </si>
  <si>
    <t>PAG.FUNCIONARIOS - PATRICIA BENTO RIBEIRO</t>
  </si>
  <si>
    <t>PAG. FUNCIONARIOS- ROSA HELENA FERMINO</t>
  </si>
  <si>
    <t>PAG.FUNCIONARIOS - TASSIA FERREIRA GAZOLA</t>
  </si>
  <si>
    <t>PAG. FUNCIONARIOS - VANESSA MOIA TOBIAS</t>
  </si>
  <si>
    <t>PAG.FUNCIONARIOS - VITOR JONAS MARQUES</t>
  </si>
  <si>
    <t>PAGAMENTO DE TITULO / MANUT.QUIP HOSPITALAR 1-2</t>
  </si>
  <si>
    <t>PAGAMENTO DE TITULO BOTELHO / SUPERMERCADO</t>
  </si>
  <si>
    <t>TARIFA PAGAMENTO SALÁRIO</t>
  </si>
  <si>
    <t>NF 2841</t>
  </si>
  <si>
    <t>NF 51756</t>
  </si>
  <si>
    <t>PAGAMENTO DE TITULO BELLIMP / MAT. LIMPEZA 2-2</t>
  </si>
  <si>
    <t>NF 11150</t>
  </si>
  <si>
    <t>NF 919</t>
  </si>
  <si>
    <t>TED GOMES ROSA SOC. CIVIL / ASSESSORIA JURIDICA</t>
  </si>
  <si>
    <t>PAGAMENTO TITULO SINDHOSP / CONT. NEGOCIAL 2-2</t>
  </si>
  <si>
    <t>PAGAMENTO TITULO SINDHOSP / CONT. SINDICAL 2-3</t>
  </si>
  <si>
    <t>PAGAMENTO DE TITULO TICKET / VALE ALIMENTAÇÃO</t>
  </si>
  <si>
    <t>PAGAMENTO DE TITULO / MAT. MANUTENÇÃO 1-3</t>
  </si>
  <si>
    <t>PAGAMENTO DE TITULO FAVARO / LOC. IMPRESSORA</t>
  </si>
  <si>
    <t>TED FORNC PINHEIRO AMBIENTAL / DEDETIZAÇÃO</t>
  </si>
  <si>
    <t>NF 125</t>
  </si>
  <si>
    <t>NF 34800</t>
  </si>
  <si>
    <t>NF 148</t>
  </si>
  <si>
    <t>NF 682</t>
  </si>
  <si>
    <t>NF 2788</t>
  </si>
  <si>
    <t>PAGAMENTO DE TITULO CIRUG / MAT. HOSPITALAR</t>
  </si>
  <si>
    <t>PAGAMENTO DE TITULO ATIVA / MAT. HOSPITALAR</t>
  </si>
  <si>
    <t>NF 150512</t>
  </si>
  <si>
    <t>NF 56436</t>
  </si>
  <si>
    <t>NF 1808</t>
  </si>
  <si>
    <t>TED ARMARINHOS 3 PATETAS / MAT. DE ESCRITORIO 1-2</t>
  </si>
  <si>
    <t>TED AUTO PEÇAS SÓ FREIOS / MATERIAL MANUTENÇÃO</t>
  </si>
  <si>
    <t>PAGAMENTO DE TITULO ARAUCARIA / MAT. MANUT 2-3</t>
  </si>
  <si>
    <t>PAGAMENTO DE TITULO D G NAVARRO / MAT. EQUIP 2-3</t>
  </si>
  <si>
    <t>PAGAMENTO DE TITULO BELLIMP / MAT. LIMPEZA 2-3</t>
  </si>
  <si>
    <t>NF 54636</t>
  </si>
  <si>
    <t>NF 23762</t>
  </si>
  <si>
    <t>NF 16655</t>
  </si>
  <si>
    <t>NF 40</t>
  </si>
  <si>
    <t>NF 727</t>
  </si>
  <si>
    <t>NF 230</t>
  </si>
  <si>
    <t>NF 1</t>
  </si>
  <si>
    <t>NF 11982</t>
  </si>
  <si>
    <t>NF 11983</t>
  </si>
  <si>
    <t>NF 51821</t>
  </si>
  <si>
    <t>NF 6306</t>
  </si>
  <si>
    <t>PAG. MÉDICOS DRA. AMARA CHEBLI BATISTA</t>
  </si>
  <si>
    <t>RPA</t>
  </si>
  <si>
    <t>PAGAMENTO DE TITULO CIRUG / MAT. HOSPITALAR 1-3</t>
  </si>
  <si>
    <t>TED SOROMED MARILLIA / MATERIAL HOSPITALAR</t>
  </si>
  <si>
    <t>NF 151055</t>
  </si>
  <si>
    <t>NF 13641</t>
  </si>
  <si>
    <t>NF 56855</t>
  </si>
  <si>
    <t>CRÉDITO PREF. SANTA CRUZ DO RIO PARDO - UPA</t>
  </si>
  <si>
    <t>NF 257</t>
  </si>
  <si>
    <t>NF 61</t>
  </si>
  <si>
    <t>NF 383</t>
  </si>
  <si>
    <t>NF 54</t>
  </si>
  <si>
    <t>NF 76</t>
  </si>
  <si>
    <t>NF 37</t>
  </si>
  <si>
    <t>PAG.MÉDICOS DR. FABIO DEAMBROSIO GUASTI</t>
  </si>
  <si>
    <t>NF 725</t>
  </si>
  <si>
    <t>NF 298</t>
  </si>
  <si>
    <t xml:space="preserve">PAG. MÉDICOS DRA. ISABELA MARINELLI </t>
  </si>
  <si>
    <t>NF 14</t>
  </si>
  <si>
    <t>NF 509</t>
  </si>
  <si>
    <t>NF 305</t>
  </si>
  <si>
    <t>NF 35</t>
  </si>
  <si>
    <t>PAG. MÉDICOS DRA. MAIRA BARBOSA</t>
  </si>
  <si>
    <t>NF 178</t>
  </si>
  <si>
    <t>NF 140</t>
  </si>
  <si>
    <t>PAG. MÉDICOS DR. SERGIO MURILLO MARSOLA</t>
  </si>
  <si>
    <t>NF 5869</t>
  </si>
  <si>
    <t>PAG. MÉDICOS DRA. NATALIA LIMA BRANDINI</t>
  </si>
  <si>
    <t>NF 49</t>
  </si>
  <si>
    <t>PAG. MÉDICOS DR. OLUWAYOMI PETER ADEPOJU</t>
  </si>
  <si>
    <t>NF 123</t>
  </si>
  <si>
    <t>NF 53</t>
  </si>
  <si>
    <t>PAG. MÉDICOS DRA. PAULA STELA BARTHOLOMEL</t>
  </si>
  <si>
    <t>NF 726</t>
  </si>
  <si>
    <t>PAG. MÉDICOS DR. RODRIGO EMANOEL CANDIDO COELHO</t>
  </si>
  <si>
    <t>NF 46</t>
  </si>
  <si>
    <t>NF 245</t>
  </si>
  <si>
    <t>NF 105</t>
  </si>
  <si>
    <t>PAG.FUNCIONARIOS ROSA HELENA FIRMINO / RESCISÃO</t>
  </si>
  <si>
    <t>PAGAMENTO TITULO / IRRF FÉRIAS FERNANDA S GARCIA</t>
  </si>
  <si>
    <t>PAGAMENTO TITULO / IRRF FÉRIAS JANETE ALICE S</t>
  </si>
  <si>
    <t>PAGAMENTO TITULO / IRRF FÉRIAS MARYL APARECIDA</t>
  </si>
  <si>
    <t>PAGAMENTO TITULO / IRRF FÉRIAS RENAN ANTONIO RO</t>
  </si>
  <si>
    <t>PAGAMENTO TITULO / IRRF FÉRIAS TIAGO FREITAS</t>
  </si>
  <si>
    <t>NF 1350</t>
  </si>
  <si>
    <t>NF 4313</t>
  </si>
  <si>
    <t>NF 34804</t>
  </si>
  <si>
    <t>NF 34866</t>
  </si>
  <si>
    <t>PAG. MÉDICO DRA. BRUNA ALVES</t>
  </si>
  <si>
    <t>PAG.MÉDICOS DR. EMERSON ANGELO</t>
  </si>
  <si>
    <t>PAGAMENTO DE TITULO E J / MAT. MANUTENÇÃO 2-3</t>
  </si>
  <si>
    <t>TED SOROMED MARILIA / MAT.HOSPITALAR 2-3</t>
  </si>
  <si>
    <t>PAGAMENTO DE TITULO PRO VIDA / PREST. SERV. OCUPA.</t>
  </si>
  <si>
    <t>NF 9</t>
  </si>
  <si>
    <t>NF 729</t>
  </si>
  <si>
    <t>NF 13609</t>
  </si>
  <si>
    <t>NF 5999</t>
  </si>
  <si>
    <t>PAG.MÉDICO DR. WAGNER CAMARGO</t>
  </si>
  <si>
    <t>NF 3</t>
  </si>
  <si>
    <t>PAG.MÉDICO DR. ANDRÉ MARCELO GREGOLIN FILHO</t>
  </si>
  <si>
    <t>TED SIDCLEY MANZO / MAT. AR CONDICIONADO 2-2</t>
  </si>
  <si>
    <t>TED SOROMED MARILIA / MAT. HOSPITALAR</t>
  </si>
  <si>
    <t>NF 13712</t>
  </si>
  <si>
    <t>TED ABEDESC ASSOC. BENEF. / PAGAMENTO PIS</t>
  </si>
  <si>
    <t>TED STERILLE VITA / MATERIAL HOSPITALAR</t>
  </si>
  <si>
    <t>PAGAMENTO DE TITULO CIRGU. / MAT. HOSPITALAR 1-2</t>
  </si>
  <si>
    <t>TED JOSE CARLOS GRACIANO / MAT. MANUT. 1-2</t>
  </si>
  <si>
    <t>NF 118197</t>
  </si>
  <si>
    <t>NF 118353</t>
  </si>
  <si>
    <t>NF 151542</t>
  </si>
  <si>
    <t>NF 2</t>
  </si>
  <si>
    <t>PAG. MÉDICO DR. SERGIO MURILO MARSOLA</t>
  </si>
  <si>
    <t>PAG. MÉDICO DR. ANDRE MARCELO GREGOLIN</t>
  </si>
  <si>
    <t>TED RODRIGO BASTO GAUDIO / ASS. TÉCNICA</t>
  </si>
  <si>
    <t>PAG. FUNCIONARIOS / ADRIANA F. MENDES / FÉRIAS</t>
  </si>
  <si>
    <t>PAG. FUNCIONARIOS / FABIO GABRIEL B.M. / FÉRIAS</t>
  </si>
  <si>
    <t>PAG. FUNCIONARIOS / VANESSA MOIA / FÉRIAS</t>
  </si>
  <si>
    <t>NF 5948</t>
  </si>
  <si>
    <t>NF 41</t>
  </si>
  <si>
    <t>NF 320</t>
  </si>
  <si>
    <t>PAG. MÉDICO DRA. MARIA LUISA SILVA CRUZ</t>
  </si>
  <si>
    <t>TED AURI MENDONÇA FILHO / MAT. DE LIMPEZA</t>
  </si>
  <si>
    <t>PAGAMENTO DE TITULO / MANUT. GERADOR 1-2</t>
  </si>
  <si>
    <t>PAGAMENTO DE TITULO / MATERIAL GRÁFICO 1-2</t>
  </si>
  <si>
    <t>PAGAMENTO DE TITULO / MAT. DE LIMPEZA 3-3</t>
  </si>
  <si>
    <t>NF 34900</t>
  </si>
  <si>
    <t>NF 2767</t>
  </si>
  <si>
    <t>NF 12385</t>
  </si>
  <si>
    <t>PAG. 1º DEC TERCEIRO - ADEMILSON ALBANO</t>
  </si>
  <si>
    <t>PAG. 1º DEC TERCEIRO - ADRIANA DE FREITAS MENDES</t>
  </si>
  <si>
    <t>PAG. 1º DEC TERCEIRO ALESSANDRA APARECIDA BARBOSA</t>
  </si>
  <si>
    <t>PAG. 1º DEC TERCEIRO - ALINE CRISTINA SILVESTRE</t>
  </si>
  <si>
    <t>PAG. 1º DEC TERCEIRO - ALINE ROSA SILVA</t>
  </si>
  <si>
    <t>PAG. 1º DEC TERCEIRO - ANA PAULA JESUS BUENO</t>
  </si>
  <si>
    <t>PAG. 1º DEC TERCEIRO - ANA PAULA MORGUETI</t>
  </si>
  <si>
    <t>PAG. 1º DEC TERCEIRO - ANA PAULA SCACHETTI</t>
  </si>
  <si>
    <t>PAG. 1º DEC TERCEIRO - ARIANE DE SOUZA ALVES</t>
  </si>
  <si>
    <t>PAG. 1º DEC TERCEIRO - CAROLINA CARVALHO CORDEIRO</t>
  </si>
  <si>
    <t>PAG. 1º DEC TERCEIRO - CHRISTINA APARECIDA PEDRO</t>
  </si>
  <si>
    <t>PAG. 1º DEC TERCEIRO - CIBELE LAIANE FERNANDES</t>
  </si>
  <si>
    <t>PAG. 1º DEC TERCEIRO - CLELIO MONTALVÃO</t>
  </si>
  <si>
    <t>PAG. 1º DEC TERCEIRO - DANIELA DE FATIMA PEREIRA</t>
  </si>
  <si>
    <t>PAG. 1º DEC TERCEIRO - EDER VALENTIM DEMACENO</t>
  </si>
  <si>
    <t>PAG. 1º DEC TERCEIRO - EDSON DONIZETI CLARO</t>
  </si>
  <si>
    <t>PAG. 1º DEC TERCEIRO - EDUARDO SERGIO CARDOSO</t>
  </si>
  <si>
    <t>PAG. 1º DEC TERCEIRO - EVANDRO APARECIDO CUBA</t>
  </si>
  <si>
    <t>PAG. 1º DEC TERCEIRO - FABIO GABRIEL BRESSAN</t>
  </si>
  <si>
    <t>PAG. 1º DEC TERCEIRO - FERNANDA APARECIDA SOARES</t>
  </si>
  <si>
    <t>PAG. 1º DEC TERCEIR - FERNANDA DE SOUZA LUVISOTTO</t>
  </si>
  <si>
    <t>PAG. 1º DEC TERCEIRO - GERALDO VALDINEI MAXIMIANO</t>
  </si>
  <si>
    <t>PAG. 1º DEC TERCEIRO - GIOVANA DE CASSIA SANTOS</t>
  </si>
  <si>
    <t>PAG. 1º DEC TERCEIR - ISABELA BIAZOTI SANSON PEGOR</t>
  </si>
  <si>
    <t>PAG. 1º DEC TERCEIRO - ISABELA RIBEIRO GOBBO</t>
  </si>
  <si>
    <t>PAG. 1º DEC TERCEIRO - JANETE ALICE SOARES</t>
  </si>
  <si>
    <t>PAG. 1º DEC TERCEIRO - JAQUELINE DE MIRANDA</t>
  </si>
  <si>
    <t>PAG. 1º DEC TERCEIRO - JAQUELINE ESTEVO GRAMALIA</t>
  </si>
  <si>
    <t>PAG. 1º DEC TERCEIRO - JULIANA CRISTINA LOURENÇO</t>
  </si>
  <si>
    <t>PAG. 1º DEC TERCEIRO - KARINA APARECIDA ELIAS</t>
  </si>
  <si>
    <t>PAG. 1º DEC TERCEIRO - LARISSA BEATRIZ DE SOUZA</t>
  </si>
  <si>
    <t>PAG. 1º DEC TERCEIRO - LIZIANE CRISTINA LEITE</t>
  </si>
  <si>
    <t>PAG. 1º DEC TERCEIRO - LUCIANA DE ALMEIDA MELLO</t>
  </si>
  <si>
    <t>PAG. 1º DEC TERCEIRO - MARINA GABRIELLA DA SILVA</t>
  </si>
  <si>
    <t>PAG. 1º DEC TERCEIR - MARIZETE MARIA DE MELO PAULA</t>
  </si>
  <si>
    <t>PAG. 1º DEC TERCEIRO - MARLY APARECIDA GRILO</t>
  </si>
  <si>
    <t>PAG. 1º DEC TERCEIR - NATALIA DE CASSIA MUNIZ LIMA</t>
  </si>
  <si>
    <t>PAG. 1º DEC TERCEIRO - NELSON GODOI BUENO JUNIOR</t>
  </si>
  <si>
    <t>PAG. 1º DEC TERCEIRO - PATRICIA BENTO RIBEIRO</t>
  </si>
  <si>
    <t>PAG. 1º DEC TERCEIRO - PAULA THAIS MARSOLA</t>
  </si>
  <si>
    <t>PAG. 1º DEC TERCEIRO - RAPHAEL PASTORE</t>
  </si>
  <si>
    <t>PAG. 1º DEC TERCEIRO - RENAN ANTONIO RODRIGUES</t>
  </si>
  <si>
    <t>PAG. 1º DEC TERCEIRO - RENAN GARCIA DE MIRANDA</t>
  </si>
  <si>
    <t>PAG. 1º DEC TERCEIRO - ROMULO CIPRIANO DA SILVA</t>
  </si>
  <si>
    <t>PAG. 1º DEC TERCEIRO - ROSA HELENA FERMINO</t>
  </si>
  <si>
    <t>PAG. 1º DEC TERCEIRO - ROSIMEIRY FATIMA ROSA</t>
  </si>
  <si>
    <t>PAG. 1º DEC TERCEIRO - SARA LAIS NASCIMENTO</t>
  </si>
  <si>
    <t>PAG. 1º DEC TERCEIRO - SILVIA HELENA ALVES MIRA</t>
  </si>
  <si>
    <t>PAG. 1º DEC TERCEIRO - TASSIA FERREIRA GAZOLA</t>
  </si>
  <si>
    <t>PAG. 1º DEC TERCEIRO - THIAGO VIDOR CAMILOTI</t>
  </si>
  <si>
    <t>PAG. 1º DEC TERCEIRO - TIAGO FREITAS RODRIGUES</t>
  </si>
  <si>
    <t>PAG. 1º DEC TERCEIRO - TIEKO CARDOSO AMEMIYA FIRMI</t>
  </si>
  <si>
    <t>PAG. 1º DEC TERCEIRO - VANESSA MOIA TOBIAS</t>
  </si>
  <si>
    <t>PAG. 1º DEC TERCEIRO - VANIA ANTUNES BATISTA</t>
  </si>
  <si>
    <t>PAG. 1º DEC TERCEIRO - VANIELLEN GUIMARAES MELO</t>
  </si>
  <si>
    <t>PAG. 1º DEC TERCEIRO - VANUSA SANTANA</t>
  </si>
  <si>
    <t>PAG. 1º DEC TERCEIRO - VITOR JONAS MARQUES</t>
  </si>
  <si>
    <t>PAG. 1º DEC TERCEIRO - WAGNER BENEDITO ROSA</t>
  </si>
  <si>
    <t>PAG. 1º DEC TERCEIRO - WELLINGTON JOSE SINGOLANI</t>
  </si>
  <si>
    <t>PAG. 1º DEC TERCEIRO - SUELI YAMAGAMI VIEIRA</t>
  </si>
  <si>
    <t>PAG.FUNCIONARIOS KARINA APARECIDA / FÉRIAS</t>
  </si>
  <si>
    <t>PAGAMENTO DE TITULO / MATERIAL ESCRITORIO</t>
  </si>
  <si>
    <t>PAGAMENTO DE TITULO / MATERIAL HOSPITALAR 1-3</t>
  </si>
  <si>
    <t>NF 1065</t>
  </si>
  <si>
    <t>NF 152795</t>
  </si>
  <si>
    <t>MÊS DE REFERÊNCIA:  NOVEMBRO / 2021</t>
  </si>
  <si>
    <t>RECEITAS X DESPESAS DETALHADAS - NOVEMBRO 2021</t>
  </si>
  <si>
    <t>Natureza Despesa</t>
  </si>
  <si>
    <t>Descrição</t>
  </si>
  <si>
    <t>NF Nº</t>
  </si>
  <si>
    <t>N/A</t>
  </si>
  <si>
    <t>3.2 Gases Medicinais</t>
  </si>
  <si>
    <t>RECARGA OXIGENIO</t>
  </si>
  <si>
    <t>1.1 Salários</t>
  </si>
  <si>
    <t>PAGAMENTO SALARIO</t>
  </si>
  <si>
    <t>7.3 Taxas Bancárias</t>
  </si>
  <si>
    <t>TARIFAS BANCARIAS</t>
  </si>
  <si>
    <t>FOLHA</t>
  </si>
  <si>
    <t>S/N</t>
  </si>
  <si>
    <t>5. Manutenções</t>
  </si>
  <si>
    <t>MANUTENÇÃO PREDIAL</t>
  </si>
  <si>
    <t>PAGAMENTO DE TITULO PRO RAD / DOSIMETROS</t>
  </si>
  <si>
    <t xml:space="preserve"> 4.3 Locações</t>
  </si>
  <si>
    <t xml:space="preserve"> LOCAÇÃO DOSIMETROS</t>
  </si>
  <si>
    <t>2.4 Material de Limpeza</t>
  </si>
  <si>
    <t>MATERIAL DE LIMPEZA</t>
  </si>
  <si>
    <t>5.2 Manutenção Predial</t>
  </si>
  <si>
    <t>MANUTENÇÃO EQUIPAMENTOS</t>
  </si>
  <si>
    <t>2.5 Material Hospitalar / EPIS</t>
  </si>
  <si>
    <t>MATERIAL HOSPITALAR</t>
  </si>
  <si>
    <t>2.2 Material de Escritório</t>
  </si>
  <si>
    <t>MATERIAL DE ESCRITÓRIO</t>
  </si>
  <si>
    <t>8.2 Outras Despesas</t>
  </si>
  <si>
    <t>DESPESAS GESTOR</t>
  </si>
  <si>
    <t>DÉCIMO TERCEIRO</t>
  </si>
  <si>
    <t>1.6.2 13º Salário e Encargos</t>
  </si>
  <si>
    <t>DÉCIMO TERCEIRO SALÁRIO</t>
  </si>
  <si>
    <t>1.6.3 Férias</t>
  </si>
  <si>
    <t>FÉRIAS</t>
  </si>
  <si>
    <t>6.4 Contabilidade</t>
  </si>
  <si>
    <t>SERVIÇOS DE CONTABILIDADE</t>
  </si>
  <si>
    <t>1.3.1 Alimentação</t>
  </si>
  <si>
    <t>BENEFICIOS</t>
  </si>
  <si>
    <t>1.2.1 Encargos Sociais</t>
  </si>
  <si>
    <t>4.10.2 Genêros Alimentícios</t>
  </si>
  <si>
    <t>SUPERMERCADO</t>
  </si>
  <si>
    <t>6.5 Assessoria Jurídica</t>
  </si>
  <si>
    <t>DESPESAS ASSES. JURIDICA</t>
  </si>
  <si>
    <t>7.2 Impostos s/ Notas Fiscais</t>
  </si>
  <si>
    <t>IMPOSTOS</t>
  </si>
  <si>
    <t>1.6.1 Contribuição Sindical</t>
  </si>
  <si>
    <t>CONTRIBUIÇÃO SINDICAL</t>
  </si>
  <si>
    <t>8.1 Outras Despesas</t>
  </si>
  <si>
    <t>CAIXINHA</t>
  </si>
  <si>
    <t>1.4 Pagamento Médicos</t>
  </si>
  <si>
    <t>PAGAMENTO MÉDICO</t>
  </si>
  <si>
    <t>SERVIÇOS DE LAVANDERIA</t>
  </si>
  <si>
    <t>TRANSPORTE MATERIAIS</t>
  </si>
  <si>
    <t>FORNEC. PÃES</t>
  </si>
  <si>
    <t xml:space="preserve">FORNEC. ALIMENTAÇÃO </t>
  </si>
  <si>
    <t>LOCAÇÃO EQUIP. RAIO X</t>
  </si>
  <si>
    <t>LABORATORIO ANALISES CLINICAS</t>
  </si>
  <si>
    <t>4.7 Lavanderia</t>
  </si>
  <si>
    <t>1.5 Impostos NF Médicos</t>
  </si>
  <si>
    <t>3.1 Transporte de Materiais</t>
  </si>
  <si>
    <t>4.10.3 Alimentação</t>
  </si>
  <si>
    <t>4.10.2 Alimentação</t>
  </si>
  <si>
    <t>4.1 Locações</t>
  </si>
  <si>
    <t>4.2 Serviços Terceiros</t>
  </si>
  <si>
    <t>2.1 Material de Consumo</t>
  </si>
  <si>
    <t>MATERIAL GRÁFICO</t>
  </si>
  <si>
    <t>5.4 Manutenção Equip. Adm / Hosp.</t>
  </si>
  <si>
    <t>PAG. FUNCIONARIOS / RENAN GARCIA M. / FÉRIAS</t>
  </si>
  <si>
    <t>PAG. FUNCIONARIOS / NATALIA CASSIA MUNIZ / FÉRIAS</t>
  </si>
  <si>
    <t>2.1 Matterial de Consumo</t>
  </si>
  <si>
    <t>SERVIÇOS DE IMPRESSÃO</t>
  </si>
  <si>
    <t>4.5 Conta de Luz</t>
  </si>
  <si>
    <t>CONTAS DE CONSUMO</t>
  </si>
  <si>
    <t>EPIS</t>
  </si>
  <si>
    <t>4.6 Internet</t>
  </si>
  <si>
    <t>INTERNET</t>
  </si>
  <si>
    <t>CRÉDITO CONTRATO</t>
  </si>
  <si>
    <t>6.6 Prestação de Serviços</t>
  </si>
  <si>
    <t>SERVIÇOS GESTÃO</t>
  </si>
  <si>
    <t>1.2.2 Encargos</t>
  </si>
  <si>
    <t>INSS</t>
  </si>
  <si>
    <t>1.2.4 Encargos</t>
  </si>
  <si>
    <t>1.6.4 Rescisões e Encargos</t>
  </si>
  <si>
    <t>RESCISÃO</t>
  </si>
  <si>
    <t>1.6.4</t>
  </si>
  <si>
    <t xml:space="preserve"> LOCAÇÕES EQUIP. OXIGENIO</t>
  </si>
  <si>
    <t>ENCARGOS S/ FÉRIAS</t>
  </si>
  <si>
    <t>PRESTAÇÃO DE SERVIÇOS</t>
  </si>
  <si>
    <t>PAGAMENTO DE TITULO SABESP / CONTA DE AGUA</t>
  </si>
  <si>
    <t>4.4 Conta de Agua</t>
  </si>
  <si>
    <t>1.2.3 PIS</t>
  </si>
  <si>
    <t>6.2 Assessoria Técnica</t>
  </si>
  <si>
    <t>ASSESSORIA TÉCNICA</t>
  </si>
  <si>
    <t>TOTAL DE DESPESAS MÊS DE NOVEMBRO / 2021</t>
  </si>
  <si>
    <t>Saldo</t>
  </si>
  <si>
    <t>SALDO CONTA CORRENTE</t>
  </si>
  <si>
    <t>Grupo Despesa</t>
  </si>
  <si>
    <t>0,00</t>
  </si>
  <si>
    <t>1. Pessoal e Reflexo</t>
  </si>
  <si>
    <t>2. Materiais</t>
  </si>
  <si>
    <t>3. Outros Serviços</t>
  </si>
  <si>
    <t>4. Serviços</t>
  </si>
  <si>
    <t>7. Despesas Operacionais</t>
  </si>
  <si>
    <t>8. Outras Despesas</t>
  </si>
  <si>
    <t>6. Serviços de Terceiros</t>
  </si>
  <si>
    <t>CAIXA E EQUIVALENTE DE CAIXA NO PERÍODO</t>
  </si>
  <si>
    <t>SALDO BANCÁRIO</t>
  </si>
  <si>
    <t>SALDO APLICAÇÕES (FUNDO DE INVESTIMENTO</t>
  </si>
  <si>
    <t>RECEBIMENTOS</t>
  </si>
  <si>
    <t>Pessoal e Reflexo</t>
  </si>
  <si>
    <t>Encargos Sociais - FGTS</t>
  </si>
  <si>
    <t>Encargos Sociais - INSS</t>
  </si>
  <si>
    <t>Encargos Sociais - PIS</t>
  </si>
  <si>
    <t>Encargos Sociais - IRRF</t>
  </si>
  <si>
    <t>1.2.5</t>
  </si>
  <si>
    <t>Pagamento 13º Salário</t>
  </si>
  <si>
    <t xml:space="preserve">Alimentação - Vale Alimentação </t>
  </si>
  <si>
    <t>Contribuição Sindical</t>
  </si>
  <si>
    <t>13º Salário e Encargos</t>
  </si>
  <si>
    <t>Férias / Encargos s/ Férias</t>
  </si>
  <si>
    <t>Rescisões e Encargos</t>
  </si>
  <si>
    <t>Materiais</t>
  </si>
  <si>
    <t>Outros Serviços</t>
  </si>
  <si>
    <t>Serviços</t>
  </si>
  <si>
    <t>Manutenções</t>
  </si>
  <si>
    <t>SALDO INICIAL DE APLICAÇÕES</t>
  </si>
  <si>
    <t>RESGATES</t>
  </si>
  <si>
    <t>RENDIMENTOS BRUTO</t>
  </si>
  <si>
    <t>DESCONTOS (IMPOSTOS)</t>
  </si>
  <si>
    <t>SALDO FINAL DE APLICAÇÕES</t>
  </si>
  <si>
    <t>PRESTAÇÃO DE CONTAS NOVEMBRO - 2021</t>
  </si>
  <si>
    <t>RECEB. REF. CHAMADA PÚBLICA  03/2017 - REF.: OUTUBRO - 2021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</si>
</sst>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0" fontId="4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3" fontId="7" fillId="0" borderId="14" xfId="1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43" fontId="7" fillId="2" borderId="1" xfId="1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43" fontId="6" fillId="0" borderId="7" xfId="1" applyFont="1" applyFill="1" applyBorder="1" applyAlignment="1">
      <alignment horizontal="center" vertical="center"/>
    </xf>
    <xf numFmtId="43" fontId="7" fillId="0" borderId="7" xfId="1" applyFont="1" applyFill="1" applyBorder="1" applyAlignment="1">
      <alignment horizontal="center" vertical="center"/>
    </xf>
    <xf numFmtId="43" fontId="7" fillId="0" borderId="8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/>
    </xf>
    <xf numFmtId="43" fontId="6" fillId="0" borderId="8" xfId="0" applyNumberFormat="1" applyFont="1" applyFill="1" applyBorder="1" applyAlignment="1">
      <alignment horizontal="center" vertical="center"/>
    </xf>
    <xf numFmtId="43" fontId="7" fillId="0" borderId="8" xfId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6" fillId="0" borderId="8" xfId="1" quotePrefix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righ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9" fillId="0" borderId="0" xfId="3" applyFont="1"/>
    <xf numFmtId="44" fontId="9" fillId="2" borderId="12" xfId="2" applyFont="1" applyFill="1" applyBorder="1"/>
    <xf numFmtId="44" fontId="9" fillId="0" borderId="12" xfId="2" applyFont="1" applyBorder="1"/>
    <xf numFmtId="44" fontId="9" fillId="0" borderId="0" xfId="2" applyFont="1"/>
    <xf numFmtId="0" fontId="10" fillId="0" borderId="2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44" fontId="10" fillId="0" borderId="16" xfId="2" applyFont="1" applyBorder="1" applyAlignment="1">
      <alignment horizontal="center"/>
    </xf>
    <xf numFmtId="0" fontId="10" fillId="2" borderId="12" xfId="3" applyFont="1" applyFill="1" applyBorder="1" applyAlignment="1">
      <alignment horizontal="left"/>
    </xf>
    <xf numFmtId="0" fontId="10" fillId="2" borderId="12" xfId="3" applyFont="1" applyFill="1" applyBorder="1"/>
    <xf numFmtId="44" fontId="10" fillId="2" borderId="12" xfId="2" applyFont="1" applyFill="1" applyBorder="1"/>
    <xf numFmtId="0" fontId="11" fillId="0" borderId="12" xfId="3" applyFont="1" applyFill="1" applyBorder="1" applyAlignment="1">
      <alignment horizontal="left"/>
    </xf>
    <xf numFmtId="0" fontId="11" fillId="0" borderId="12" xfId="3" applyFont="1" applyFill="1" applyBorder="1"/>
    <xf numFmtId="44" fontId="11" fillId="0" borderId="12" xfId="2" applyFont="1" applyFill="1" applyBorder="1"/>
    <xf numFmtId="9" fontId="9" fillId="0" borderId="0" xfId="3" applyNumberFormat="1" applyFont="1"/>
    <xf numFmtId="0" fontId="11" fillId="0" borderId="12" xfId="3" applyFont="1" applyBorder="1" applyAlignment="1">
      <alignment horizontal="left"/>
    </xf>
    <xf numFmtId="0" fontId="11" fillId="0" borderId="12" xfId="3" applyFont="1" applyBorder="1"/>
    <xf numFmtId="44" fontId="11" fillId="0" borderId="12" xfId="2" applyFont="1" applyBorder="1"/>
    <xf numFmtId="44" fontId="5" fillId="0" borderId="0" xfId="2" applyFont="1" applyBorder="1" applyAlignment="1"/>
    <xf numFmtId="44" fontId="10" fillId="2" borderId="12" xfId="2" applyFont="1" applyFill="1" applyBorder="1" applyAlignment="1"/>
    <xf numFmtId="43" fontId="9" fillId="0" borderId="0" xfId="1" applyFont="1"/>
    <xf numFmtId="0" fontId="5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4" xfId="3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/>
    <xf numFmtId="0" fontId="5" fillId="2" borderId="5" xfId="3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12" xfId="3" applyFont="1" applyFill="1" applyBorder="1" applyAlignment="1"/>
    <xf numFmtId="0" fontId="9" fillId="0" borderId="12" xfId="3" applyFont="1" applyBorder="1" applyAlignment="1"/>
    <xf numFmtId="0" fontId="9" fillId="2" borderId="13" xfId="3" applyFont="1" applyFill="1" applyBorder="1" applyAlignment="1">
      <alignment horizontal="center"/>
    </xf>
    <xf numFmtId="0" fontId="9" fillId="2" borderId="10" xfId="3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/>
    <xf numFmtId="0" fontId="10" fillId="2" borderId="12" xfId="3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3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2" borderId="13" xfId="3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44" fontId="9" fillId="0" borderId="0" xfId="3" applyNumberFormat="1" applyFont="1"/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opLeftCell="A252" zoomScaleNormal="100" workbookViewId="0">
      <selection activeCell="C268" sqref="C268"/>
    </sheetView>
  </sheetViews>
  <sheetFormatPr defaultRowHeight="15"/>
  <cols>
    <col min="1" max="1" width="11.140625" style="5" customWidth="1"/>
    <col min="2" max="2" width="25.28515625" style="5" customWidth="1"/>
    <col min="3" max="3" width="25.140625" style="5" bestFit="1" customWidth="1"/>
    <col min="4" max="4" width="54.5703125" style="1" customWidth="1"/>
    <col min="5" max="5" width="16" style="3" customWidth="1"/>
    <col min="6" max="6" width="15.5703125" style="2" customWidth="1"/>
    <col min="7" max="7" width="16.28515625" style="2" customWidth="1"/>
    <col min="8" max="8" width="12.5703125" style="1" bestFit="1" customWidth="1"/>
    <col min="9" max="9" width="13.7109375" style="1" bestFit="1" customWidth="1"/>
    <col min="10" max="16384" width="9.140625" style="1"/>
  </cols>
  <sheetData>
    <row r="1" spans="1:9" ht="16.5">
      <c r="A1" s="54" t="s">
        <v>75</v>
      </c>
      <c r="B1" s="55"/>
      <c r="C1" s="55"/>
      <c r="D1" s="55"/>
      <c r="E1" s="55"/>
      <c r="F1" s="55"/>
      <c r="G1" s="55"/>
    </row>
    <row r="2" spans="1:9" ht="16.5">
      <c r="A2" s="54" t="s">
        <v>76</v>
      </c>
      <c r="B2" s="55"/>
      <c r="C2" s="55"/>
      <c r="D2" s="55"/>
      <c r="E2" s="55"/>
      <c r="F2" s="55"/>
      <c r="G2" s="55"/>
    </row>
    <row r="3" spans="1:9" ht="16.5">
      <c r="A3" s="54" t="s">
        <v>418</v>
      </c>
      <c r="B3" s="55"/>
      <c r="C3" s="55"/>
      <c r="D3" s="55"/>
      <c r="E3" s="55"/>
      <c r="F3" s="55"/>
      <c r="G3" s="55"/>
    </row>
    <row r="4" spans="1:9" ht="15.75" thickBot="1"/>
    <row r="5" spans="1:9" ht="17.25" thickBot="1">
      <c r="A5" s="56" t="s">
        <v>419</v>
      </c>
      <c r="B5" s="57"/>
      <c r="C5" s="57"/>
      <c r="D5" s="57"/>
      <c r="E5" s="57"/>
      <c r="F5" s="57"/>
      <c r="G5" s="58"/>
    </row>
    <row r="6" spans="1:9" ht="15.75" thickBot="1">
      <c r="A6" s="9" t="s">
        <v>95</v>
      </c>
      <c r="B6" s="9" t="s">
        <v>420</v>
      </c>
      <c r="C6" s="9" t="s">
        <v>421</v>
      </c>
      <c r="D6" s="9" t="s">
        <v>96</v>
      </c>
      <c r="E6" s="9" t="s">
        <v>422</v>
      </c>
      <c r="F6" s="10" t="s">
        <v>97</v>
      </c>
      <c r="G6" s="10" t="s">
        <v>98</v>
      </c>
    </row>
    <row r="7" spans="1:9">
      <c r="A7" s="13">
        <v>44501</v>
      </c>
      <c r="B7" s="13" t="s">
        <v>423</v>
      </c>
      <c r="C7" s="13" t="s">
        <v>109</v>
      </c>
      <c r="D7" s="14" t="s">
        <v>109</v>
      </c>
      <c r="E7" s="15" t="s">
        <v>431</v>
      </c>
      <c r="F7" s="16">
        <v>5000</v>
      </c>
      <c r="G7" s="17"/>
    </row>
    <row r="8" spans="1:9">
      <c r="A8" s="8">
        <v>44501</v>
      </c>
      <c r="B8" s="8" t="s">
        <v>432</v>
      </c>
      <c r="C8" s="8" t="s">
        <v>433</v>
      </c>
      <c r="D8" s="11" t="s">
        <v>202</v>
      </c>
      <c r="E8" s="6" t="s">
        <v>204</v>
      </c>
      <c r="F8" s="18"/>
      <c r="G8" s="19">
        <v>1698.33</v>
      </c>
    </row>
    <row r="9" spans="1:9">
      <c r="A9" s="8">
        <v>44501</v>
      </c>
      <c r="B9" s="8" t="s">
        <v>435</v>
      </c>
      <c r="C9" s="8" t="s">
        <v>436</v>
      </c>
      <c r="D9" s="11" t="s">
        <v>434</v>
      </c>
      <c r="E9" s="6" t="s">
        <v>205</v>
      </c>
      <c r="F9" s="18"/>
      <c r="G9" s="19">
        <v>1593.57</v>
      </c>
    </row>
    <row r="10" spans="1:9">
      <c r="A10" s="8">
        <v>44501</v>
      </c>
      <c r="B10" s="8" t="s">
        <v>437</v>
      </c>
      <c r="C10" s="8" t="s">
        <v>438</v>
      </c>
      <c r="D10" s="11" t="s">
        <v>203</v>
      </c>
      <c r="E10" s="6" t="s">
        <v>206</v>
      </c>
      <c r="F10" s="18"/>
      <c r="G10" s="19">
        <v>1153.54</v>
      </c>
    </row>
    <row r="11" spans="1:9" ht="17.45" customHeight="1">
      <c r="A11" s="8">
        <v>44503</v>
      </c>
      <c r="B11" s="8" t="s">
        <v>423</v>
      </c>
      <c r="C11" s="8" t="s">
        <v>109</v>
      </c>
      <c r="D11" s="11" t="s">
        <v>109</v>
      </c>
      <c r="E11" s="6" t="s">
        <v>431</v>
      </c>
      <c r="F11" s="7">
        <v>4000</v>
      </c>
      <c r="G11" s="7"/>
    </row>
    <row r="12" spans="1:9" ht="17.45" customHeight="1">
      <c r="A12" s="8">
        <v>44503</v>
      </c>
      <c r="B12" s="8" t="s">
        <v>439</v>
      </c>
      <c r="C12" s="8" t="s">
        <v>440</v>
      </c>
      <c r="D12" s="11" t="s">
        <v>207</v>
      </c>
      <c r="E12" s="6" t="s">
        <v>209</v>
      </c>
      <c r="F12" s="7"/>
      <c r="G12" s="7">
        <v>500</v>
      </c>
      <c r="I12" s="4"/>
    </row>
    <row r="13" spans="1:9" ht="17.45" customHeight="1">
      <c r="A13" s="8">
        <v>44503</v>
      </c>
      <c r="B13" s="8" t="s">
        <v>424</v>
      </c>
      <c r="C13" s="8" t="s">
        <v>425</v>
      </c>
      <c r="D13" s="11" t="s">
        <v>208</v>
      </c>
      <c r="E13" s="6" t="s">
        <v>210</v>
      </c>
      <c r="F13" s="7"/>
      <c r="G13" s="7">
        <v>1120</v>
      </c>
      <c r="I13" s="4"/>
    </row>
    <row r="14" spans="1:9" ht="17.45" customHeight="1">
      <c r="A14" s="8">
        <v>44503</v>
      </c>
      <c r="B14" s="8" t="s">
        <v>428</v>
      </c>
      <c r="C14" s="8" t="s">
        <v>429</v>
      </c>
      <c r="D14" s="11" t="s">
        <v>71</v>
      </c>
      <c r="E14" s="6" t="s">
        <v>431</v>
      </c>
      <c r="F14" s="7"/>
      <c r="G14" s="7">
        <v>10.45</v>
      </c>
      <c r="I14" s="4"/>
    </row>
    <row r="15" spans="1:9" ht="17.45" customHeight="1">
      <c r="A15" s="8">
        <v>44504</v>
      </c>
      <c r="B15" s="8" t="s">
        <v>441</v>
      </c>
      <c r="C15" s="8" t="s">
        <v>442</v>
      </c>
      <c r="D15" s="11" t="s">
        <v>211</v>
      </c>
      <c r="E15" s="6" t="s">
        <v>212</v>
      </c>
      <c r="F15" s="7"/>
      <c r="G15" s="7">
        <v>1441.3</v>
      </c>
      <c r="I15" s="4"/>
    </row>
    <row r="16" spans="1:9" ht="17.45" customHeight="1">
      <c r="A16" s="8">
        <v>44505</v>
      </c>
      <c r="B16" s="8" t="s">
        <v>423</v>
      </c>
      <c r="C16" s="8" t="s">
        <v>109</v>
      </c>
      <c r="D16" s="11" t="s">
        <v>109</v>
      </c>
      <c r="E16" s="6" t="s">
        <v>431</v>
      </c>
      <c r="F16" s="7">
        <v>191000</v>
      </c>
      <c r="G16" s="7"/>
      <c r="I16" s="4"/>
    </row>
    <row r="17" spans="1:9" ht="17.45" customHeight="1">
      <c r="A17" s="8">
        <v>44505</v>
      </c>
      <c r="B17" s="8" t="s">
        <v>426</v>
      </c>
      <c r="C17" s="8" t="s">
        <v>427</v>
      </c>
      <c r="D17" s="11" t="s">
        <v>111</v>
      </c>
      <c r="E17" s="6" t="s">
        <v>430</v>
      </c>
      <c r="F17" s="7"/>
      <c r="G17" s="7">
        <v>561</v>
      </c>
      <c r="I17" s="4"/>
    </row>
    <row r="18" spans="1:9" ht="17.45" customHeight="1">
      <c r="A18" s="8">
        <v>44505</v>
      </c>
      <c r="B18" s="8" t="s">
        <v>426</v>
      </c>
      <c r="C18" s="8" t="s">
        <v>427</v>
      </c>
      <c r="D18" s="11" t="s">
        <v>112</v>
      </c>
      <c r="E18" s="6" t="s">
        <v>430</v>
      </c>
      <c r="F18" s="7"/>
      <c r="G18" s="7">
        <v>2389</v>
      </c>
      <c r="I18" s="4"/>
    </row>
    <row r="19" spans="1:9" ht="17.45" customHeight="1">
      <c r="A19" s="8">
        <v>44505</v>
      </c>
      <c r="B19" s="8" t="s">
        <v>426</v>
      </c>
      <c r="C19" s="8" t="s">
        <v>427</v>
      </c>
      <c r="D19" s="11" t="s">
        <v>114</v>
      </c>
      <c r="E19" s="6" t="s">
        <v>430</v>
      </c>
      <c r="F19" s="7"/>
      <c r="G19" s="7">
        <v>3842</v>
      </c>
      <c r="I19" s="4"/>
    </row>
    <row r="20" spans="1:9" ht="17.45" customHeight="1">
      <c r="A20" s="8">
        <v>44505</v>
      </c>
      <c r="B20" s="8" t="s">
        <v>426</v>
      </c>
      <c r="C20" s="8" t="s">
        <v>427</v>
      </c>
      <c r="D20" s="11" t="s">
        <v>113</v>
      </c>
      <c r="E20" s="6" t="s">
        <v>430</v>
      </c>
      <c r="F20" s="7"/>
      <c r="G20" s="7">
        <v>4611</v>
      </c>
      <c r="I20" s="4"/>
    </row>
    <row r="21" spans="1:9" ht="17.45" customHeight="1">
      <c r="A21" s="8">
        <v>44505</v>
      </c>
      <c r="B21" s="8" t="s">
        <v>426</v>
      </c>
      <c r="C21" s="8" t="s">
        <v>427</v>
      </c>
      <c r="D21" s="11" t="s">
        <v>115</v>
      </c>
      <c r="E21" s="6" t="s">
        <v>430</v>
      </c>
      <c r="F21" s="7"/>
      <c r="G21" s="7">
        <v>2104</v>
      </c>
      <c r="I21" s="4"/>
    </row>
    <row r="22" spans="1:9" ht="17.45" customHeight="1">
      <c r="A22" s="8">
        <v>44505</v>
      </c>
      <c r="B22" s="8" t="s">
        <v>426</v>
      </c>
      <c r="C22" s="8" t="s">
        <v>427</v>
      </c>
      <c r="D22" s="11" t="s">
        <v>187</v>
      </c>
      <c r="E22" s="6" t="s">
        <v>430</v>
      </c>
      <c r="F22" s="7"/>
      <c r="G22" s="7">
        <v>310</v>
      </c>
      <c r="I22" s="4"/>
    </row>
    <row r="23" spans="1:9" ht="17.45" customHeight="1">
      <c r="A23" s="8">
        <v>44505</v>
      </c>
      <c r="B23" s="8" t="s">
        <v>426</v>
      </c>
      <c r="C23" s="8" t="s">
        <v>427</v>
      </c>
      <c r="D23" s="11" t="s">
        <v>188</v>
      </c>
      <c r="E23" s="6" t="s">
        <v>430</v>
      </c>
      <c r="F23" s="7"/>
      <c r="G23" s="7">
        <v>2090</v>
      </c>
      <c r="I23" s="4"/>
    </row>
    <row r="24" spans="1:9" ht="17.45" customHeight="1">
      <c r="A24" s="8">
        <v>44505</v>
      </c>
      <c r="B24" s="8" t="s">
        <v>426</v>
      </c>
      <c r="C24" s="8" t="s">
        <v>427</v>
      </c>
      <c r="D24" s="11" t="s">
        <v>116</v>
      </c>
      <c r="E24" s="6" t="s">
        <v>430</v>
      </c>
      <c r="F24" s="7"/>
      <c r="G24" s="7">
        <v>2120</v>
      </c>
      <c r="I24" s="4"/>
    </row>
    <row r="25" spans="1:9" ht="17.45" customHeight="1">
      <c r="A25" s="8">
        <v>44505</v>
      </c>
      <c r="B25" s="8" t="s">
        <v>426</v>
      </c>
      <c r="C25" s="8" t="s">
        <v>427</v>
      </c>
      <c r="D25" s="11" t="s">
        <v>213</v>
      </c>
      <c r="E25" s="6" t="s">
        <v>430</v>
      </c>
      <c r="F25" s="7"/>
      <c r="G25" s="7">
        <v>1400</v>
      </c>
      <c r="I25" s="4"/>
    </row>
    <row r="26" spans="1:9" ht="17.45" customHeight="1">
      <c r="A26" s="8">
        <v>44505</v>
      </c>
      <c r="B26" s="8" t="s">
        <v>426</v>
      </c>
      <c r="C26" s="8" t="s">
        <v>427</v>
      </c>
      <c r="D26" s="11" t="s">
        <v>117</v>
      </c>
      <c r="E26" s="6" t="s">
        <v>430</v>
      </c>
      <c r="F26" s="7"/>
      <c r="G26" s="7">
        <v>4283</v>
      </c>
      <c r="I26" s="4"/>
    </row>
    <row r="27" spans="1:9" ht="17.45" customHeight="1">
      <c r="A27" s="8">
        <v>44505</v>
      </c>
      <c r="B27" s="8" t="s">
        <v>426</v>
      </c>
      <c r="C27" s="8" t="s">
        <v>427</v>
      </c>
      <c r="D27" s="11" t="s">
        <v>214</v>
      </c>
      <c r="E27" s="6" t="s">
        <v>430</v>
      </c>
      <c r="F27" s="7"/>
      <c r="G27" s="7">
        <v>2104</v>
      </c>
      <c r="I27" s="4"/>
    </row>
    <row r="28" spans="1:9" ht="17.45" customHeight="1">
      <c r="A28" s="8">
        <v>44505</v>
      </c>
      <c r="B28" s="8" t="s">
        <v>426</v>
      </c>
      <c r="C28" s="8" t="s">
        <v>427</v>
      </c>
      <c r="D28" s="11" t="s">
        <v>118</v>
      </c>
      <c r="E28" s="6" t="s">
        <v>430</v>
      </c>
      <c r="F28" s="7"/>
      <c r="G28" s="7">
        <v>813</v>
      </c>
      <c r="I28" s="4"/>
    </row>
    <row r="29" spans="1:9" ht="17.45" customHeight="1">
      <c r="A29" s="8">
        <v>44505</v>
      </c>
      <c r="B29" s="8" t="s">
        <v>426</v>
      </c>
      <c r="C29" s="8" t="s">
        <v>427</v>
      </c>
      <c r="D29" s="11" t="s">
        <v>119</v>
      </c>
      <c r="E29" s="6" t="s">
        <v>430</v>
      </c>
      <c r="F29" s="7"/>
      <c r="G29" s="7">
        <v>3651</v>
      </c>
      <c r="I29" s="4"/>
    </row>
    <row r="30" spans="1:9" ht="17.45" customHeight="1">
      <c r="A30" s="8">
        <v>44505</v>
      </c>
      <c r="B30" s="8" t="s">
        <v>426</v>
      </c>
      <c r="C30" s="8" t="s">
        <v>427</v>
      </c>
      <c r="D30" s="11" t="s">
        <v>215</v>
      </c>
      <c r="E30" s="6" t="s">
        <v>430</v>
      </c>
      <c r="F30" s="7"/>
      <c r="G30" s="7">
        <v>2524</v>
      </c>
      <c r="I30" s="4"/>
    </row>
    <row r="31" spans="1:9" ht="17.45" customHeight="1">
      <c r="A31" s="8">
        <v>44505</v>
      </c>
      <c r="B31" s="8" t="s">
        <v>426</v>
      </c>
      <c r="C31" s="8" t="s">
        <v>427</v>
      </c>
      <c r="D31" s="11" t="s">
        <v>189</v>
      </c>
      <c r="E31" s="6" t="s">
        <v>430</v>
      </c>
      <c r="F31" s="7"/>
      <c r="G31" s="7">
        <v>422</v>
      </c>
      <c r="I31" s="4"/>
    </row>
    <row r="32" spans="1:9" ht="17.45" customHeight="1">
      <c r="A32" s="8">
        <v>44505</v>
      </c>
      <c r="B32" s="8" t="s">
        <v>426</v>
      </c>
      <c r="C32" s="8" t="s">
        <v>427</v>
      </c>
      <c r="D32" s="11" t="s">
        <v>120</v>
      </c>
      <c r="E32" s="6" t="s">
        <v>430</v>
      </c>
      <c r="F32" s="7"/>
      <c r="G32" s="7">
        <v>3584</v>
      </c>
      <c r="I32" s="4"/>
    </row>
    <row r="33" spans="1:9" ht="17.45" customHeight="1">
      <c r="A33" s="8">
        <v>44505</v>
      </c>
      <c r="B33" s="8" t="s">
        <v>426</v>
      </c>
      <c r="C33" s="8" t="s">
        <v>427</v>
      </c>
      <c r="D33" s="11" t="s">
        <v>121</v>
      </c>
      <c r="E33" s="6" t="s">
        <v>430</v>
      </c>
      <c r="F33" s="7"/>
      <c r="G33" s="7">
        <v>1660</v>
      </c>
      <c r="I33" s="4"/>
    </row>
    <row r="34" spans="1:9" ht="17.45" customHeight="1">
      <c r="A34" s="8">
        <v>44505</v>
      </c>
      <c r="B34" s="8" t="s">
        <v>426</v>
      </c>
      <c r="C34" s="8" t="s">
        <v>427</v>
      </c>
      <c r="D34" s="11" t="s">
        <v>122</v>
      </c>
      <c r="E34" s="6" t="s">
        <v>430</v>
      </c>
      <c r="F34" s="7"/>
      <c r="G34" s="7">
        <v>4318</v>
      </c>
      <c r="I34" s="4"/>
    </row>
    <row r="35" spans="1:9" ht="17.45" customHeight="1">
      <c r="A35" s="8">
        <v>44505</v>
      </c>
      <c r="B35" s="8" t="s">
        <v>426</v>
      </c>
      <c r="C35" s="8" t="s">
        <v>427</v>
      </c>
      <c r="D35" s="11" t="s">
        <v>190</v>
      </c>
      <c r="E35" s="6" t="s">
        <v>430</v>
      </c>
      <c r="F35" s="7"/>
      <c r="G35" s="7">
        <v>1872</v>
      </c>
      <c r="I35" s="4"/>
    </row>
    <row r="36" spans="1:9" ht="17.45" customHeight="1">
      <c r="A36" s="8">
        <v>44505</v>
      </c>
      <c r="B36" s="8" t="s">
        <v>426</v>
      </c>
      <c r="C36" s="8" t="s">
        <v>427</v>
      </c>
      <c r="D36" s="11" t="s">
        <v>123</v>
      </c>
      <c r="E36" s="6" t="s">
        <v>430</v>
      </c>
      <c r="F36" s="7"/>
      <c r="G36" s="7">
        <v>353</v>
      </c>
      <c r="I36" s="4"/>
    </row>
    <row r="37" spans="1:9" ht="17.45" customHeight="1">
      <c r="A37" s="8">
        <v>44505</v>
      </c>
      <c r="B37" s="8" t="s">
        <v>426</v>
      </c>
      <c r="C37" s="8" t="s">
        <v>427</v>
      </c>
      <c r="D37" s="11" t="s">
        <v>124</v>
      </c>
      <c r="E37" s="6" t="s">
        <v>430</v>
      </c>
      <c r="F37" s="7"/>
      <c r="G37" s="7">
        <v>3313</v>
      </c>
      <c r="I37" s="4"/>
    </row>
    <row r="38" spans="1:9" ht="17.45" customHeight="1">
      <c r="A38" s="8">
        <v>44505</v>
      </c>
      <c r="B38" s="8" t="s">
        <v>426</v>
      </c>
      <c r="C38" s="8" t="s">
        <v>427</v>
      </c>
      <c r="D38" s="11" t="s">
        <v>125</v>
      </c>
      <c r="E38" s="6" t="s">
        <v>430</v>
      </c>
      <c r="F38" s="7"/>
      <c r="G38" s="7">
        <v>3485</v>
      </c>
      <c r="I38" s="4"/>
    </row>
    <row r="39" spans="1:9" ht="17.45" customHeight="1">
      <c r="A39" s="8">
        <v>44505</v>
      </c>
      <c r="B39" s="8" t="s">
        <v>426</v>
      </c>
      <c r="C39" s="8" t="s">
        <v>427</v>
      </c>
      <c r="D39" s="11" t="s">
        <v>126</v>
      </c>
      <c r="E39" s="6" t="s">
        <v>430</v>
      </c>
      <c r="F39" s="7"/>
      <c r="G39" s="7">
        <v>2229</v>
      </c>
      <c r="I39" s="4"/>
    </row>
    <row r="40" spans="1:9" ht="17.45" customHeight="1">
      <c r="A40" s="8">
        <v>44505</v>
      </c>
      <c r="B40" s="8" t="s">
        <v>426</v>
      </c>
      <c r="C40" s="8" t="s">
        <v>427</v>
      </c>
      <c r="D40" s="11" t="s">
        <v>127</v>
      </c>
      <c r="E40" s="6" t="s">
        <v>430</v>
      </c>
      <c r="F40" s="7"/>
      <c r="G40" s="7">
        <v>2075</v>
      </c>
      <c r="I40" s="4"/>
    </row>
    <row r="41" spans="1:9" ht="17.45" customHeight="1">
      <c r="A41" s="8">
        <v>44505</v>
      </c>
      <c r="B41" s="8" t="s">
        <v>426</v>
      </c>
      <c r="C41" s="8" t="s">
        <v>427</v>
      </c>
      <c r="D41" s="11" t="s">
        <v>128</v>
      </c>
      <c r="E41" s="6" t="s">
        <v>430</v>
      </c>
      <c r="F41" s="7"/>
      <c r="G41" s="7">
        <v>6182</v>
      </c>
      <c r="I41" s="4"/>
    </row>
    <row r="42" spans="1:9" ht="17.45" customHeight="1">
      <c r="A42" s="8">
        <v>44505</v>
      </c>
      <c r="B42" s="8" t="s">
        <v>426</v>
      </c>
      <c r="C42" s="8" t="s">
        <v>427</v>
      </c>
      <c r="D42" s="11" t="s">
        <v>216</v>
      </c>
      <c r="E42" s="6" t="s">
        <v>430</v>
      </c>
      <c r="F42" s="7"/>
      <c r="G42" s="7">
        <v>2212</v>
      </c>
      <c r="I42" s="4"/>
    </row>
    <row r="43" spans="1:9" ht="17.45" customHeight="1">
      <c r="A43" s="8">
        <v>44505</v>
      </c>
      <c r="B43" s="8" t="s">
        <v>426</v>
      </c>
      <c r="C43" s="8" t="s">
        <v>427</v>
      </c>
      <c r="D43" s="11" t="s">
        <v>129</v>
      </c>
      <c r="E43" s="6" t="s">
        <v>430</v>
      </c>
      <c r="F43" s="7"/>
      <c r="G43" s="7">
        <v>2524</v>
      </c>
      <c r="I43" s="4"/>
    </row>
    <row r="44" spans="1:9" ht="17.45" customHeight="1">
      <c r="A44" s="8">
        <v>44505</v>
      </c>
      <c r="B44" s="8" t="s">
        <v>426</v>
      </c>
      <c r="C44" s="8" t="s">
        <v>427</v>
      </c>
      <c r="D44" s="11" t="s">
        <v>130</v>
      </c>
      <c r="E44" s="6" t="s">
        <v>430</v>
      </c>
      <c r="F44" s="7"/>
      <c r="G44" s="7">
        <v>3588</v>
      </c>
      <c r="I44" s="4"/>
    </row>
    <row r="45" spans="1:9" ht="17.45" customHeight="1">
      <c r="A45" s="8">
        <v>44505</v>
      </c>
      <c r="B45" s="8" t="s">
        <v>426</v>
      </c>
      <c r="C45" s="8" t="s">
        <v>427</v>
      </c>
      <c r="D45" s="11" t="s">
        <v>131</v>
      </c>
      <c r="E45" s="6" t="s">
        <v>430</v>
      </c>
      <c r="F45" s="7"/>
      <c r="G45" s="7">
        <v>1704</v>
      </c>
      <c r="I45" s="4"/>
    </row>
    <row r="46" spans="1:9" ht="17.45" customHeight="1">
      <c r="A46" s="8">
        <v>44505</v>
      </c>
      <c r="B46" s="8" t="s">
        <v>426</v>
      </c>
      <c r="C46" s="8" t="s">
        <v>427</v>
      </c>
      <c r="D46" s="11" t="s">
        <v>132</v>
      </c>
      <c r="E46" s="6" t="s">
        <v>430</v>
      </c>
      <c r="F46" s="7"/>
      <c r="G46" s="7">
        <v>3729</v>
      </c>
      <c r="I46" s="4"/>
    </row>
    <row r="47" spans="1:9" ht="17.45" customHeight="1">
      <c r="A47" s="8">
        <v>44505</v>
      </c>
      <c r="B47" s="8" t="s">
        <v>426</v>
      </c>
      <c r="C47" s="8" t="s">
        <v>427</v>
      </c>
      <c r="D47" s="11" t="s">
        <v>133</v>
      </c>
      <c r="E47" s="6" t="s">
        <v>430</v>
      </c>
      <c r="F47" s="7"/>
      <c r="G47" s="7">
        <v>1704</v>
      </c>
      <c r="I47" s="4"/>
    </row>
    <row r="48" spans="1:9" ht="17.45" customHeight="1">
      <c r="A48" s="8">
        <v>44505</v>
      </c>
      <c r="B48" s="8" t="s">
        <v>426</v>
      </c>
      <c r="C48" s="8" t="s">
        <v>427</v>
      </c>
      <c r="D48" s="11" t="s">
        <v>217</v>
      </c>
      <c r="E48" s="6" t="s">
        <v>430</v>
      </c>
      <c r="F48" s="7"/>
      <c r="G48" s="7">
        <v>2525</v>
      </c>
      <c r="I48" s="4"/>
    </row>
    <row r="49" spans="1:9" ht="17.45" customHeight="1">
      <c r="A49" s="8">
        <v>44505</v>
      </c>
      <c r="B49" s="8" t="s">
        <v>426</v>
      </c>
      <c r="C49" s="8" t="s">
        <v>427</v>
      </c>
      <c r="D49" s="11" t="s">
        <v>134</v>
      </c>
      <c r="E49" s="6" t="s">
        <v>430</v>
      </c>
      <c r="F49" s="7"/>
      <c r="G49" s="7">
        <v>4707</v>
      </c>
      <c r="I49" s="4"/>
    </row>
    <row r="50" spans="1:9" ht="17.45" customHeight="1">
      <c r="A50" s="8">
        <v>44505</v>
      </c>
      <c r="B50" s="8" t="s">
        <v>426</v>
      </c>
      <c r="C50" s="8" t="s">
        <v>427</v>
      </c>
      <c r="D50" s="11" t="s">
        <v>135</v>
      </c>
      <c r="E50" s="6" t="s">
        <v>430</v>
      </c>
      <c r="F50" s="7"/>
      <c r="G50" s="7">
        <v>2091</v>
      </c>
      <c r="I50" s="4"/>
    </row>
    <row r="51" spans="1:9" ht="17.45" customHeight="1">
      <c r="A51" s="8">
        <v>44505</v>
      </c>
      <c r="B51" s="8" t="s">
        <v>426</v>
      </c>
      <c r="C51" s="8" t="s">
        <v>427</v>
      </c>
      <c r="D51" s="11" t="s">
        <v>136</v>
      </c>
      <c r="E51" s="6" t="s">
        <v>430</v>
      </c>
      <c r="F51" s="7"/>
      <c r="G51" s="7">
        <v>2041</v>
      </c>
      <c r="I51" s="4"/>
    </row>
    <row r="52" spans="1:9" ht="17.45" customHeight="1">
      <c r="A52" s="8">
        <v>44505</v>
      </c>
      <c r="B52" s="8" t="s">
        <v>426</v>
      </c>
      <c r="C52" s="8" t="s">
        <v>427</v>
      </c>
      <c r="D52" s="11" t="s">
        <v>218</v>
      </c>
      <c r="E52" s="6" t="s">
        <v>430</v>
      </c>
      <c r="F52" s="7"/>
      <c r="G52" s="7">
        <v>2245</v>
      </c>
      <c r="I52" s="4"/>
    </row>
    <row r="53" spans="1:9" ht="17.45" customHeight="1">
      <c r="A53" s="8">
        <v>44505</v>
      </c>
      <c r="B53" s="8" t="s">
        <v>426</v>
      </c>
      <c r="C53" s="8" t="s">
        <v>427</v>
      </c>
      <c r="D53" s="11" t="s">
        <v>137</v>
      </c>
      <c r="E53" s="6" t="s">
        <v>430</v>
      </c>
      <c r="F53" s="7"/>
      <c r="G53" s="7">
        <v>2090</v>
      </c>
      <c r="I53" s="4"/>
    </row>
    <row r="54" spans="1:9" ht="17.45" customHeight="1">
      <c r="A54" s="8">
        <v>44505</v>
      </c>
      <c r="B54" s="8" t="s">
        <v>426</v>
      </c>
      <c r="C54" s="8" t="s">
        <v>427</v>
      </c>
      <c r="D54" s="11" t="s">
        <v>138</v>
      </c>
      <c r="E54" s="6" t="s">
        <v>430</v>
      </c>
      <c r="F54" s="7"/>
      <c r="G54" s="7">
        <v>2090</v>
      </c>
      <c r="I54" s="4"/>
    </row>
    <row r="55" spans="1:9" ht="17.45" customHeight="1">
      <c r="A55" s="8">
        <v>44505</v>
      </c>
      <c r="B55" s="8" t="s">
        <v>426</v>
      </c>
      <c r="C55" s="8" t="s">
        <v>427</v>
      </c>
      <c r="D55" s="11" t="s">
        <v>219</v>
      </c>
      <c r="E55" s="6" t="s">
        <v>430</v>
      </c>
      <c r="F55" s="7"/>
      <c r="G55" s="7">
        <v>1170</v>
      </c>
      <c r="I55" s="4"/>
    </row>
    <row r="56" spans="1:9" ht="17.45" customHeight="1">
      <c r="A56" s="8">
        <v>44505</v>
      </c>
      <c r="B56" s="8" t="s">
        <v>426</v>
      </c>
      <c r="C56" s="8" t="s">
        <v>427</v>
      </c>
      <c r="D56" s="11" t="s">
        <v>139</v>
      </c>
      <c r="E56" s="6" t="s">
        <v>430</v>
      </c>
      <c r="F56" s="7"/>
      <c r="G56" s="7">
        <v>3665</v>
      </c>
      <c r="I56" s="4"/>
    </row>
    <row r="57" spans="1:9" ht="17.45" customHeight="1">
      <c r="A57" s="8">
        <v>44505</v>
      </c>
      <c r="B57" s="8" t="s">
        <v>426</v>
      </c>
      <c r="C57" s="8" t="s">
        <v>427</v>
      </c>
      <c r="D57" s="11" t="s">
        <v>140</v>
      </c>
      <c r="E57" s="6" t="s">
        <v>430</v>
      </c>
      <c r="F57" s="7"/>
      <c r="G57" s="7">
        <v>3842</v>
      </c>
      <c r="I57" s="4"/>
    </row>
    <row r="58" spans="1:9" ht="17.45" customHeight="1">
      <c r="A58" s="8">
        <v>44505</v>
      </c>
      <c r="B58" s="8" t="s">
        <v>426</v>
      </c>
      <c r="C58" s="8" t="s">
        <v>427</v>
      </c>
      <c r="D58" s="11" t="s">
        <v>141</v>
      </c>
      <c r="E58" s="6" t="s">
        <v>430</v>
      </c>
      <c r="F58" s="7"/>
      <c r="G58" s="7">
        <v>1424</v>
      </c>
      <c r="I58" s="4"/>
    </row>
    <row r="59" spans="1:9" ht="17.45" customHeight="1">
      <c r="A59" s="8">
        <v>44505</v>
      </c>
      <c r="B59" s="8" t="s">
        <v>426</v>
      </c>
      <c r="C59" s="8" t="s">
        <v>427</v>
      </c>
      <c r="D59" s="11" t="s">
        <v>142</v>
      </c>
      <c r="E59" s="6" t="s">
        <v>430</v>
      </c>
      <c r="F59" s="7"/>
      <c r="G59" s="7">
        <v>4219</v>
      </c>
      <c r="I59" s="4"/>
    </row>
    <row r="60" spans="1:9" ht="17.45" customHeight="1">
      <c r="A60" s="8">
        <v>44505</v>
      </c>
      <c r="B60" s="8" t="s">
        <v>426</v>
      </c>
      <c r="C60" s="8" t="s">
        <v>427</v>
      </c>
      <c r="D60" s="11" t="s">
        <v>143</v>
      </c>
      <c r="E60" s="6" t="s">
        <v>430</v>
      </c>
      <c r="F60" s="7"/>
      <c r="G60" s="7">
        <v>1648</v>
      </c>
      <c r="I60" s="4"/>
    </row>
    <row r="61" spans="1:9" ht="17.45" customHeight="1">
      <c r="A61" s="8">
        <v>44505</v>
      </c>
      <c r="B61" s="8" t="s">
        <v>426</v>
      </c>
      <c r="C61" s="8" t="s">
        <v>427</v>
      </c>
      <c r="D61" s="11" t="s">
        <v>220</v>
      </c>
      <c r="E61" s="6" t="s">
        <v>430</v>
      </c>
      <c r="F61" s="7"/>
      <c r="G61" s="7">
        <v>490</v>
      </c>
      <c r="I61" s="4"/>
    </row>
    <row r="62" spans="1:9" ht="17.45" customHeight="1">
      <c r="A62" s="8">
        <v>44505</v>
      </c>
      <c r="B62" s="8" t="s">
        <v>426</v>
      </c>
      <c r="C62" s="8" t="s">
        <v>427</v>
      </c>
      <c r="D62" s="11" t="s">
        <v>144</v>
      </c>
      <c r="E62" s="6" t="s">
        <v>430</v>
      </c>
      <c r="F62" s="7"/>
      <c r="G62" s="7">
        <v>1651</v>
      </c>
      <c r="I62" s="4"/>
    </row>
    <row r="63" spans="1:9" ht="17.45" customHeight="1">
      <c r="A63" s="8">
        <v>44505</v>
      </c>
      <c r="B63" s="8" t="s">
        <v>426</v>
      </c>
      <c r="C63" s="8" t="s">
        <v>427</v>
      </c>
      <c r="D63" s="11" t="s">
        <v>145</v>
      </c>
      <c r="E63" s="6" t="s">
        <v>430</v>
      </c>
      <c r="F63" s="7"/>
      <c r="G63" s="7">
        <v>422</v>
      </c>
      <c r="I63" s="4"/>
    </row>
    <row r="64" spans="1:9" ht="17.45" customHeight="1">
      <c r="A64" s="8">
        <v>44505</v>
      </c>
      <c r="B64" s="8" t="s">
        <v>426</v>
      </c>
      <c r="C64" s="8" t="s">
        <v>427</v>
      </c>
      <c r="D64" s="11" t="s">
        <v>146</v>
      </c>
      <c r="E64" s="6" t="s">
        <v>430</v>
      </c>
      <c r="F64" s="7"/>
      <c r="G64" s="7">
        <v>2475</v>
      </c>
      <c r="I64" s="4"/>
    </row>
    <row r="65" spans="1:9" ht="17.45" customHeight="1">
      <c r="A65" s="8">
        <v>44505</v>
      </c>
      <c r="B65" s="8" t="s">
        <v>426</v>
      </c>
      <c r="C65" s="8" t="s">
        <v>427</v>
      </c>
      <c r="D65" s="11" t="s">
        <v>221</v>
      </c>
      <c r="E65" s="6" t="s">
        <v>430</v>
      </c>
      <c r="F65" s="7"/>
      <c r="G65" s="7">
        <v>2529</v>
      </c>
      <c r="I65" s="4"/>
    </row>
    <row r="66" spans="1:9" ht="17.45" customHeight="1">
      <c r="A66" s="8">
        <v>44505</v>
      </c>
      <c r="B66" s="8" t="s">
        <v>426</v>
      </c>
      <c r="C66" s="8" t="s">
        <v>427</v>
      </c>
      <c r="D66" s="11" t="s">
        <v>147</v>
      </c>
      <c r="E66" s="6" t="s">
        <v>430</v>
      </c>
      <c r="F66" s="7"/>
      <c r="G66" s="7">
        <v>3830</v>
      </c>
      <c r="I66" s="4"/>
    </row>
    <row r="67" spans="1:9" ht="17.45" customHeight="1">
      <c r="A67" s="8">
        <v>44505</v>
      </c>
      <c r="B67" s="8" t="s">
        <v>426</v>
      </c>
      <c r="C67" s="8" t="s">
        <v>427</v>
      </c>
      <c r="D67" s="11" t="s">
        <v>148</v>
      </c>
      <c r="E67" s="6" t="s">
        <v>430</v>
      </c>
      <c r="F67" s="7"/>
      <c r="G67" s="7">
        <v>5098</v>
      </c>
      <c r="I67" s="4"/>
    </row>
    <row r="68" spans="1:9" ht="17.45" customHeight="1">
      <c r="A68" s="8">
        <v>44505</v>
      </c>
      <c r="B68" s="8" t="s">
        <v>426</v>
      </c>
      <c r="C68" s="8" t="s">
        <v>427</v>
      </c>
      <c r="D68" s="11" t="s">
        <v>149</v>
      </c>
      <c r="E68" s="6" t="s">
        <v>430</v>
      </c>
      <c r="F68" s="7"/>
      <c r="G68" s="7">
        <v>2475</v>
      </c>
      <c r="I68" s="4"/>
    </row>
    <row r="69" spans="1:9" ht="17.45" customHeight="1">
      <c r="A69" s="8">
        <v>44505</v>
      </c>
      <c r="B69" s="8" t="s">
        <v>426</v>
      </c>
      <c r="C69" s="8" t="s">
        <v>427</v>
      </c>
      <c r="D69" s="11" t="s">
        <v>222</v>
      </c>
      <c r="E69" s="6" t="s">
        <v>430</v>
      </c>
      <c r="F69" s="7"/>
      <c r="G69" s="7">
        <v>3652</v>
      </c>
      <c r="I69" s="4"/>
    </row>
    <row r="70" spans="1:9" ht="17.45" customHeight="1">
      <c r="A70" s="8">
        <v>44505</v>
      </c>
      <c r="B70" s="8" t="s">
        <v>426</v>
      </c>
      <c r="C70" s="8" t="s">
        <v>427</v>
      </c>
      <c r="D70" s="11" t="s">
        <v>150</v>
      </c>
      <c r="E70" s="6" t="s">
        <v>430</v>
      </c>
      <c r="F70" s="7"/>
      <c r="G70" s="7">
        <v>2490</v>
      </c>
      <c r="I70" s="4"/>
    </row>
    <row r="71" spans="1:9" ht="17.45" customHeight="1">
      <c r="A71" s="8">
        <v>44505</v>
      </c>
      <c r="B71" s="8" t="s">
        <v>426</v>
      </c>
      <c r="C71" s="8" t="s">
        <v>427</v>
      </c>
      <c r="D71" s="11" t="s">
        <v>151</v>
      </c>
      <c r="E71" s="6" t="s">
        <v>430</v>
      </c>
      <c r="F71" s="7"/>
      <c r="G71" s="7">
        <v>3396</v>
      </c>
      <c r="I71" s="4"/>
    </row>
    <row r="72" spans="1:9" ht="17.45" customHeight="1">
      <c r="A72" s="8">
        <v>44505</v>
      </c>
      <c r="B72" s="8" t="s">
        <v>426</v>
      </c>
      <c r="C72" s="8" t="s">
        <v>427</v>
      </c>
      <c r="D72" s="11" t="s">
        <v>152</v>
      </c>
      <c r="E72" s="6" t="s">
        <v>430</v>
      </c>
      <c r="F72" s="7"/>
      <c r="G72" s="7">
        <v>2091</v>
      </c>
      <c r="I72" s="4"/>
    </row>
    <row r="73" spans="1:9" ht="17.45" customHeight="1">
      <c r="A73" s="8">
        <v>44505</v>
      </c>
      <c r="B73" s="8" t="s">
        <v>426</v>
      </c>
      <c r="C73" s="8" t="s">
        <v>427</v>
      </c>
      <c r="D73" s="11" t="s">
        <v>223</v>
      </c>
      <c r="E73" s="6" t="s">
        <v>430</v>
      </c>
      <c r="F73" s="7"/>
      <c r="G73" s="7">
        <v>903</v>
      </c>
      <c r="I73" s="4"/>
    </row>
    <row r="74" spans="1:9" ht="17.45" customHeight="1">
      <c r="A74" s="8">
        <v>44505</v>
      </c>
      <c r="B74" s="8" t="s">
        <v>426</v>
      </c>
      <c r="C74" s="8" t="s">
        <v>427</v>
      </c>
      <c r="D74" s="11" t="s">
        <v>153</v>
      </c>
      <c r="E74" s="6" t="s">
        <v>430</v>
      </c>
      <c r="F74" s="7"/>
      <c r="G74" s="7">
        <v>3584</v>
      </c>
      <c r="I74" s="4"/>
    </row>
    <row r="75" spans="1:9" ht="17.45" customHeight="1">
      <c r="A75" s="8">
        <v>44505</v>
      </c>
      <c r="B75" s="8" t="s">
        <v>426</v>
      </c>
      <c r="C75" s="8" t="s">
        <v>427</v>
      </c>
      <c r="D75" s="11" t="s">
        <v>154</v>
      </c>
      <c r="E75" s="6" t="s">
        <v>430</v>
      </c>
      <c r="F75" s="7"/>
      <c r="G75" s="7">
        <v>1822</v>
      </c>
      <c r="I75" s="4"/>
    </row>
    <row r="76" spans="1:9" ht="17.45" customHeight="1">
      <c r="A76" s="8">
        <v>44505</v>
      </c>
      <c r="B76" s="8" t="s">
        <v>426</v>
      </c>
      <c r="C76" s="8" t="s">
        <v>427</v>
      </c>
      <c r="D76" s="11" t="s">
        <v>155</v>
      </c>
      <c r="E76" s="6" t="s">
        <v>430</v>
      </c>
      <c r="F76" s="7"/>
      <c r="G76" s="7">
        <v>5525</v>
      </c>
      <c r="I76" s="4"/>
    </row>
    <row r="77" spans="1:9" ht="17.45" customHeight="1">
      <c r="A77" s="8">
        <v>44505</v>
      </c>
      <c r="B77" s="8" t="s">
        <v>445</v>
      </c>
      <c r="C77" s="8" t="s">
        <v>446</v>
      </c>
      <c r="D77" s="11" t="s">
        <v>110</v>
      </c>
      <c r="E77" s="6" t="s">
        <v>431</v>
      </c>
      <c r="F77" s="7"/>
      <c r="G77" s="7">
        <v>250</v>
      </c>
      <c r="I77" s="4"/>
    </row>
    <row r="78" spans="1:9" ht="17.45" customHeight="1">
      <c r="A78" s="8">
        <v>44505</v>
      </c>
      <c r="B78" s="8" t="s">
        <v>452</v>
      </c>
      <c r="C78" s="8" t="s">
        <v>453</v>
      </c>
      <c r="D78" s="11" t="s">
        <v>156</v>
      </c>
      <c r="E78" s="6" t="s">
        <v>431</v>
      </c>
      <c r="F78" s="7"/>
      <c r="G78" s="7">
        <v>5000</v>
      </c>
      <c r="I78" s="4"/>
    </row>
    <row r="79" spans="1:9" ht="17.45" customHeight="1">
      <c r="A79" s="8">
        <v>44505</v>
      </c>
      <c r="B79" s="8" t="s">
        <v>454</v>
      </c>
      <c r="C79" s="8" t="s">
        <v>455</v>
      </c>
      <c r="D79" s="11" t="s">
        <v>157</v>
      </c>
      <c r="E79" s="6" t="s">
        <v>431</v>
      </c>
      <c r="F79" s="7"/>
      <c r="G79" s="7">
        <v>14522.92</v>
      </c>
      <c r="I79" s="4"/>
    </row>
    <row r="80" spans="1:9" ht="17.45" customHeight="1">
      <c r="A80" s="8">
        <v>44505</v>
      </c>
      <c r="B80" s="8" t="s">
        <v>456</v>
      </c>
      <c r="C80" s="8" t="s">
        <v>14</v>
      </c>
      <c r="D80" s="11" t="s">
        <v>191</v>
      </c>
      <c r="E80" s="6" t="s">
        <v>431</v>
      </c>
      <c r="F80" s="7"/>
      <c r="G80" s="7">
        <v>15951</v>
      </c>
      <c r="I80" s="4"/>
    </row>
    <row r="81" spans="1:9" ht="17.45" customHeight="1">
      <c r="A81" s="8">
        <v>44505</v>
      </c>
      <c r="B81" s="8" t="s">
        <v>441</v>
      </c>
      <c r="C81" s="8" t="s">
        <v>442</v>
      </c>
      <c r="D81" s="11" t="s">
        <v>224</v>
      </c>
      <c r="E81" s="6" t="s">
        <v>227</v>
      </c>
      <c r="F81" s="7"/>
      <c r="G81" s="7">
        <v>978.95</v>
      </c>
      <c r="I81" s="4"/>
    </row>
    <row r="82" spans="1:9" ht="17.45" customHeight="1">
      <c r="A82" s="8">
        <v>44505</v>
      </c>
      <c r="B82" s="8" t="s">
        <v>457</v>
      </c>
      <c r="C82" s="8" t="s">
        <v>458</v>
      </c>
      <c r="D82" s="11" t="s">
        <v>225</v>
      </c>
      <c r="E82" s="6" t="s">
        <v>228</v>
      </c>
      <c r="F82" s="7"/>
      <c r="G82" s="7">
        <v>483.49</v>
      </c>
      <c r="I82" s="4"/>
    </row>
    <row r="83" spans="1:9" ht="17.45" customHeight="1">
      <c r="A83" s="8">
        <v>44505</v>
      </c>
      <c r="B83" s="8" t="s">
        <v>428</v>
      </c>
      <c r="C83" s="8" t="s">
        <v>429</v>
      </c>
      <c r="D83" s="11" t="s">
        <v>71</v>
      </c>
      <c r="E83" s="6" t="s">
        <v>431</v>
      </c>
      <c r="F83" s="7"/>
      <c r="G83" s="7">
        <v>386.65</v>
      </c>
      <c r="I83" s="4"/>
    </row>
    <row r="84" spans="1:9" ht="17.45" customHeight="1">
      <c r="A84" s="8">
        <v>44505</v>
      </c>
      <c r="B84" s="8" t="s">
        <v>428</v>
      </c>
      <c r="C84" s="8" t="s">
        <v>429</v>
      </c>
      <c r="D84" s="11" t="s">
        <v>226</v>
      </c>
      <c r="E84" s="6" t="s">
        <v>431</v>
      </c>
      <c r="F84" s="7"/>
      <c r="G84" s="7">
        <v>91</v>
      </c>
      <c r="I84" s="4"/>
    </row>
    <row r="85" spans="1:9" ht="17.45" customHeight="1">
      <c r="A85" s="8">
        <v>44508</v>
      </c>
      <c r="B85" s="8" t="s">
        <v>423</v>
      </c>
      <c r="C85" s="8" t="s">
        <v>109</v>
      </c>
      <c r="D85" s="11" t="s">
        <v>109</v>
      </c>
      <c r="E85" s="6" t="s">
        <v>431</v>
      </c>
      <c r="F85" s="7">
        <v>2000</v>
      </c>
      <c r="G85" s="7"/>
      <c r="I85" s="4"/>
    </row>
    <row r="86" spans="1:9" ht="17.45" customHeight="1">
      <c r="A86" s="8">
        <v>44508</v>
      </c>
      <c r="B86" s="8" t="s">
        <v>437</v>
      </c>
      <c r="C86" s="8" t="s">
        <v>438</v>
      </c>
      <c r="D86" s="11" t="s">
        <v>229</v>
      </c>
      <c r="E86" s="6" t="s">
        <v>230</v>
      </c>
      <c r="F86" s="7"/>
      <c r="G86" s="7">
        <v>1693.8</v>
      </c>
      <c r="I86" s="4"/>
    </row>
    <row r="87" spans="1:9" ht="17.45" customHeight="1">
      <c r="A87" s="8">
        <v>44509</v>
      </c>
      <c r="B87" s="8" t="s">
        <v>432</v>
      </c>
      <c r="C87" s="8" t="s">
        <v>433</v>
      </c>
      <c r="D87" s="11" t="s">
        <v>193</v>
      </c>
      <c r="E87" s="6" t="s">
        <v>231</v>
      </c>
      <c r="F87" s="7"/>
      <c r="G87" s="7">
        <v>45.15</v>
      </c>
      <c r="I87" s="4"/>
    </row>
    <row r="88" spans="1:9" ht="17.45" customHeight="1">
      <c r="A88" s="8">
        <v>44510</v>
      </c>
      <c r="B88" s="8" t="s">
        <v>423</v>
      </c>
      <c r="C88" s="8" t="s">
        <v>109</v>
      </c>
      <c r="D88" s="11" t="s">
        <v>109</v>
      </c>
      <c r="E88" s="6" t="s">
        <v>431</v>
      </c>
      <c r="F88" s="7">
        <v>40000</v>
      </c>
      <c r="G88" s="7"/>
      <c r="I88" s="4"/>
    </row>
    <row r="89" spans="1:9" ht="17.45" customHeight="1">
      <c r="A89" s="8">
        <v>44510</v>
      </c>
      <c r="B89" s="8" t="s">
        <v>459</v>
      </c>
      <c r="C89" s="8" t="s">
        <v>460</v>
      </c>
      <c r="D89" s="11" t="s">
        <v>232</v>
      </c>
      <c r="E89" s="6" t="s">
        <v>239</v>
      </c>
      <c r="F89" s="7"/>
      <c r="G89" s="7">
        <v>5000</v>
      </c>
      <c r="I89" s="4"/>
    </row>
    <row r="90" spans="1:9" ht="17.45" customHeight="1">
      <c r="A90" s="8">
        <v>44510</v>
      </c>
      <c r="B90" s="8" t="s">
        <v>461</v>
      </c>
      <c r="C90" s="8" t="s">
        <v>462</v>
      </c>
      <c r="D90" s="11" t="s">
        <v>184</v>
      </c>
      <c r="E90" s="6" t="s">
        <v>431</v>
      </c>
      <c r="F90" s="7"/>
      <c r="G90" s="7">
        <v>13221.47</v>
      </c>
      <c r="I90" s="4"/>
    </row>
    <row r="91" spans="1:9" ht="17.45" customHeight="1">
      <c r="A91" s="8">
        <v>44510</v>
      </c>
      <c r="B91" s="8" t="s">
        <v>437</v>
      </c>
      <c r="C91" s="8" t="s">
        <v>438</v>
      </c>
      <c r="D91" s="11" t="s">
        <v>192</v>
      </c>
      <c r="E91" s="6" t="s">
        <v>240</v>
      </c>
      <c r="F91" s="7"/>
      <c r="G91" s="7">
        <v>337.5</v>
      </c>
      <c r="I91" s="4"/>
    </row>
    <row r="92" spans="1:9" ht="17.45" customHeight="1">
      <c r="A92" s="8">
        <v>44510</v>
      </c>
      <c r="B92" s="8" t="s">
        <v>463</v>
      </c>
      <c r="C92" s="8" t="s">
        <v>464</v>
      </c>
      <c r="D92" s="11" t="s">
        <v>233</v>
      </c>
      <c r="E92" s="6" t="s">
        <v>431</v>
      </c>
      <c r="F92" s="7"/>
      <c r="G92" s="7">
        <v>2700</v>
      </c>
      <c r="I92" s="4"/>
    </row>
    <row r="93" spans="1:9" ht="17.45" customHeight="1">
      <c r="A93" s="8">
        <v>44510</v>
      </c>
      <c r="B93" s="8" t="s">
        <v>463</v>
      </c>
      <c r="C93" s="8" t="s">
        <v>464</v>
      </c>
      <c r="D93" s="11" t="s">
        <v>234</v>
      </c>
      <c r="E93" s="6" t="s">
        <v>431</v>
      </c>
      <c r="F93" s="7"/>
      <c r="G93" s="7">
        <v>2790</v>
      </c>
      <c r="I93" s="4"/>
    </row>
    <row r="94" spans="1:9" ht="17.45" customHeight="1">
      <c r="A94" s="8">
        <v>44510</v>
      </c>
      <c r="B94" s="8" t="s">
        <v>454</v>
      </c>
      <c r="C94" s="8" t="s">
        <v>455</v>
      </c>
      <c r="D94" s="11" t="s">
        <v>235</v>
      </c>
      <c r="E94" s="6" t="s">
        <v>431</v>
      </c>
      <c r="F94" s="7"/>
      <c r="G94" s="7">
        <v>1255.29</v>
      </c>
      <c r="I94" s="4"/>
    </row>
    <row r="95" spans="1:9" ht="17.45" customHeight="1">
      <c r="A95" s="8">
        <v>44510</v>
      </c>
      <c r="B95" s="8" t="s">
        <v>432</v>
      </c>
      <c r="C95" s="8" t="s">
        <v>433</v>
      </c>
      <c r="D95" s="11" t="s">
        <v>236</v>
      </c>
      <c r="E95" s="6" t="s">
        <v>241</v>
      </c>
      <c r="F95" s="7"/>
      <c r="G95" s="7">
        <v>1205.49</v>
      </c>
      <c r="I95" s="4"/>
    </row>
    <row r="96" spans="1:9" ht="17.45" customHeight="1">
      <c r="A96" s="8">
        <v>44510</v>
      </c>
      <c r="B96" s="8" t="s">
        <v>465</v>
      </c>
      <c r="C96" s="8" t="s">
        <v>466</v>
      </c>
      <c r="D96" s="11" t="s">
        <v>165</v>
      </c>
      <c r="E96" s="6" t="s">
        <v>431</v>
      </c>
      <c r="F96" s="7"/>
      <c r="G96" s="7">
        <v>500</v>
      </c>
      <c r="I96" s="4"/>
    </row>
    <row r="97" spans="1:9" ht="17.45" customHeight="1">
      <c r="A97" s="8">
        <v>44510</v>
      </c>
      <c r="B97" s="8" t="s">
        <v>487</v>
      </c>
      <c r="C97" s="8" t="s">
        <v>488</v>
      </c>
      <c r="D97" s="11" t="s">
        <v>237</v>
      </c>
      <c r="E97" s="6" t="s">
        <v>242</v>
      </c>
      <c r="F97" s="7"/>
      <c r="G97" s="7">
        <v>240</v>
      </c>
      <c r="I97" s="4"/>
    </row>
    <row r="98" spans="1:9" ht="17.45" customHeight="1">
      <c r="A98" s="8">
        <v>44510</v>
      </c>
      <c r="B98" s="8" t="s">
        <v>489</v>
      </c>
      <c r="C98" s="8" t="s">
        <v>490</v>
      </c>
      <c r="D98" s="11" t="s">
        <v>158</v>
      </c>
      <c r="E98" s="6" t="s">
        <v>431</v>
      </c>
      <c r="F98" s="7"/>
      <c r="G98" s="7">
        <v>4416.49</v>
      </c>
      <c r="I98" s="4"/>
    </row>
    <row r="99" spans="1:9" ht="17.45" customHeight="1">
      <c r="A99" s="8">
        <v>44510</v>
      </c>
      <c r="B99" s="8" t="s">
        <v>432</v>
      </c>
      <c r="C99" s="8" t="s">
        <v>433</v>
      </c>
      <c r="D99" s="11" t="s">
        <v>238</v>
      </c>
      <c r="E99" s="6" t="s">
        <v>243</v>
      </c>
      <c r="F99" s="7"/>
      <c r="G99" s="7">
        <v>150</v>
      </c>
      <c r="I99" s="4"/>
    </row>
    <row r="100" spans="1:9" ht="17.45" customHeight="1">
      <c r="A100" s="8">
        <v>44510</v>
      </c>
      <c r="B100" s="8" t="s">
        <v>428</v>
      </c>
      <c r="C100" s="8" t="s">
        <v>429</v>
      </c>
      <c r="D100" s="11" t="s">
        <v>71</v>
      </c>
      <c r="E100" s="6" t="s">
        <v>431</v>
      </c>
      <c r="F100" s="7"/>
      <c r="G100" s="7">
        <v>41.8</v>
      </c>
      <c r="I100" s="4"/>
    </row>
    <row r="101" spans="1:9" ht="17.45" customHeight="1">
      <c r="A101" s="8">
        <v>44511</v>
      </c>
      <c r="B101" s="8" t="s">
        <v>441</v>
      </c>
      <c r="C101" s="8" t="s">
        <v>442</v>
      </c>
      <c r="D101" s="11" t="s">
        <v>244</v>
      </c>
      <c r="E101" s="20" t="s">
        <v>246</v>
      </c>
      <c r="F101" s="21"/>
      <c r="G101" s="7">
        <v>394.7</v>
      </c>
      <c r="I101" s="4"/>
    </row>
    <row r="102" spans="1:9" ht="17.45" customHeight="1">
      <c r="A102" s="8">
        <v>44511</v>
      </c>
      <c r="B102" s="8" t="s">
        <v>441</v>
      </c>
      <c r="C102" s="8" t="s">
        <v>442</v>
      </c>
      <c r="D102" s="11" t="s">
        <v>245</v>
      </c>
      <c r="E102" s="6" t="s">
        <v>247</v>
      </c>
      <c r="F102" s="7"/>
      <c r="G102" s="7">
        <v>1253.98</v>
      </c>
      <c r="I102" s="4"/>
    </row>
    <row r="103" spans="1:9" ht="17.45" customHeight="1">
      <c r="A103" s="8">
        <v>44512</v>
      </c>
      <c r="B103" s="8" t="s">
        <v>445</v>
      </c>
      <c r="C103" s="8" t="s">
        <v>446</v>
      </c>
      <c r="D103" s="11" t="s">
        <v>110</v>
      </c>
      <c r="E103" s="6" t="s">
        <v>431</v>
      </c>
      <c r="F103" s="7"/>
      <c r="G103" s="7">
        <v>500</v>
      </c>
      <c r="I103" s="4"/>
    </row>
    <row r="104" spans="1:9" ht="17.45" customHeight="1">
      <c r="A104" s="8">
        <v>44512</v>
      </c>
      <c r="B104" s="8" t="s">
        <v>441</v>
      </c>
      <c r="C104" s="8" t="s">
        <v>491</v>
      </c>
      <c r="D104" s="11" t="s">
        <v>199</v>
      </c>
      <c r="E104" s="6" t="s">
        <v>248</v>
      </c>
      <c r="F104" s="7"/>
      <c r="G104" s="7">
        <v>690</v>
      </c>
      <c r="I104" s="4"/>
    </row>
    <row r="105" spans="1:9" ht="17.45" customHeight="1">
      <c r="A105" s="8">
        <v>44512</v>
      </c>
      <c r="B105" s="8" t="s">
        <v>428</v>
      </c>
      <c r="C105" s="8" t="s">
        <v>429</v>
      </c>
      <c r="D105" s="11" t="s">
        <v>71</v>
      </c>
      <c r="E105" s="6" t="s">
        <v>431</v>
      </c>
      <c r="F105" s="7"/>
      <c r="G105" s="7">
        <v>10.45</v>
      </c>
      <c r="I105" s="4"/>
    </row>
    <row r="106" spans="1:9" ht="17.45" customHeight="1">
      <c r="A106" s="8">
        <v>44516</v>
      </c>
      <c r="B106" s="8" t="s">
        <v>423</v>
      </c>
      <c r="C106" s="8" t="s">
        <v>109</v>
      </c>
      <c r="D106" s="11" t="s">
        <v>109</v>
      </c>
      <c r="E106" s="6" t="s">
        <v>431</v>
      </c>
      <c r="F106" s="7">
        <v>40000</v>
      </c>
      <c r="G106" s="7"/>
      <c r="I106" s="4"/>
    </row>
    <row r="107" spans="1:9" ht="17.45" customHeight="1">
      <c r="A107" s="8">
        <v>44516</v>
      </c>
      <c r="B107" s="8" t="s">
        <v>443</v>
      </c>
      <c r="C107" s="8" t="s">
        <v>444</v>
      </c>
      <c r="D107" s="11" t="s">
        <v>249</v>
      </c>
      <c r="E107" s="6" t="s">
        <v>254</v>
      </c>
      <c r="F107" s="7"/>
      <c r="G107" s="7">
        <v>585</v>
      </c>
      <c r="I107" s="4"/>
    </row>
    <row r="108" spans="1:9" ht="17.45" customHeight="1">
      <c r="A108" s="8">
        <v>44516</v>
      </c>
      <c r="B108" s="8" t="s">
        <v>432</v>
      </c>
      <c r="C108" s="8" t="s">
        <v>433</v>
      </c>
      <c r="D108" s="11" t="s">
        <v>250</v>
      </c>
      <c r="E108" s="6" t="s">
        <v>255</v>
      </c>
      <c r="F108" s="7"/>
      <c r="G108" s="7">
        <v>155</v>
      </c>
      <c r="I108" s="4"/>
    </row>
    <row r="109" spans="1:9" ht="17.45" customHeight="1">
      <c r="A109" s="8">
        <v>44516</v>
      </c>
      <c r="B109" s="8" t="s">
        <v>432</v>
      </c>
      <c r="C109" s="8" t="s">
        <v>433</v>
      </c>
      <c r="D109" s="11" t="s">
        <v>251</v>
      </c>
      <c r="E109" s="6" t="s">
        <v>204</v>
      </c>
      <c r="F109" s="7"/>
      <c r="G109" s="7">
        <v>1698.33</v>
      </c>
      <c r="I109" s="4"/>
    </row>
    <row r="110" spans="1:9" ht="17.45" customHeight="1">
      <c r="A110" s="8">
        <v>44516</v>
      </c>
      <c r="B110" s="8" t="s">
        <v>475</v>
      </c>
      <c r="C110" s="8" t="s">
        <v>469</v>
      </c>
      <c r="D110" s="11" t="s">
        <v>159</v>
      </c>
      <c r="E110" s="6" t="s">
        <v>256</v>
      </c>
      <c r="F110" s="7"/>
      <c r="G110" s="7">
        <v>1140.57</v>
      </c>
      <c r="I110" s="4"/>
    </row>
    <row r="111" spans="1:9" ht="17.45" customHeight="1">
      <c r="A111" s="8">
        <v>44516</v>
      </c>
      <c r="B111" s="8" t="s">
        <v>476</v>
      </c>
      <c r="C111" s="8" t="s">
        <v>462</v>
      </c>
      <c r="D111" s="11" t="s">
        <v>160</v>
      </c>
      <c r="E111" s="6" t="s">
        <v>431</v>
      </c>
      <c r="F111" s="7"/>
      <c r="G111" s="7">
        <v>504</v>
      </c>
      <c r="I111" s="4"/>
    </row>
    <row r="112" spans="1:9" ht="17.45" customHeight="1">
      <c r="A112" s="8">
        <v>44516</v>
      </c>
      <c r="B112" s="8" t="s">
        <v>477</v>
      </c>
      <c r="C112" s="8" t="s">
        <v>470</v>
      </c>
      <c r="D112" s="11" t="s">
        <v>161</v>
      </c>
      <c r="E112" s="6" t="s">
        <v>257</v>
      </c>
      <c r="F112" s="7"/>
      <c r="G112" s="7">
        <v>3600</v>
      </c>
      <c r="I112" s="4"/>
    </row>
    <row r="113" spans="1:9" ht="17.45" customHeight="1">
      <c r="A113" s="8">
        <v>44516</v>
      </c>
      <c r="B113" s="8" t="s">
        <v>478</v>
      </c>
      <c r="C113" s="8" t="s">
        <v>471</v>
      </c>
      <c r="D113" s="11" t="s">
        <v>162</v>
      </c>
      <c r="E113" s="6" t="s">
        <v>258</v>
      </c>
      <c r="F113" s="7"/>
      <c r="G113" s="7">
        <v>854.16</v>
      </c>
      <c r="I113" s="4"/>
    </row>
    <row r="114" spans="1:9" ht="17.45" customHeight="1">
      <c r="A114" s="8">
        <v>44516</v>
      </c>
      <c r="B114" s="8" t="s">
        <v>479</v>
      </c>
      <c r="C114" s="8" t="s">
        <v>472</v>
      </c>
      <c r="D114" s="11" t="s">
        <v>185</v>
      </c>
      <c r="E114" s="6" t="s">
        <v>259</v>
      </c>
      <c r="F114" s="7"/>
      <c r="G114" s="7">
        <v>2627</v>
      </c>
      <c r="I114" s="4"/>
    </row>
    <row r="115" spans="1:9" ht="17.45" customHeight="1">
      <c r="A115" s="8">
        <v>44516</v>
      </c>
      <c r="B115" s="8" t="s">
        <v>480</v>
      </c>
      <c r="C115" s="8" t="s">
        <v>473</v>
      </c>
      <c r="D115" s="11" t="s">
        <v>163</v>
      </c>
      <c r="E115" s="6" t="s">
        <v>260</v>
      </c>
      <c r="F115" s="7"/>
      <c r="G115" s="7">
        <v>18500</v>
      </c>
      <c r="I115" s="4"/>
    </row>
    <row r="116" spans="1:9" ht="17.45" customHeight="1">
      <c r="A116" s="8">
        <v>44516</v>
      </c>
      <c r="B116" s="8" t="s">
        <v>481</v>
      </c>
      <c r="C116" s="8" t="s">
        <v>474</v>
      </c>
      <c r="D116" s="11" t="s">
        <v>186</v>
      </c>
      <c r="E116" s="6" t="s">
        <v>261</v>
      </c>
      <c r="F116" s="7"/>
      <c r="G116" s="7">
        <v>4692.5</v>
      </c>
      <c r="I116" s="4"/>
    </row>
    <row r="117" spans="1:9" ht="17.45" customHeight="1">
      <c r="A117" s="8">
        <v>44516</v>
      </c>
      <c r="B117" s="8" t="s">
        <v>481</v>
      </c>
      <c r="C117" s="8" t="s">
        <v>474</v>
      </c>
      <c r="D117" s="11" t="s">
        <v>186</v>
      </c>
      <c r="E117" s="6" t="s">
        <v>262</v>
      </c>
      <c r="F117" s="7"/>
      <c r="G117" s="7">
        <v>409.07</v>
      </c>
      <c r="I117" s="4"/>
    </row>
    <row r="118" spans="1:9" ht="17.45" customHeight="1">
      <c r="A118" s="8">
        <v>44516</v>
      </c>
      <c r="B118" s="8" t="s">
        <v>492</v>
      </c>
      <c r="C118" s="8" t="s">
        <v>493</v>
      </c>
      <c r="D118" s="11" t="s">
        <v>164</v>
      </c>
      <c r="E118" s="6" t="s">
        <v>431</v>
      </c>
      <c r="F118" s="7"/>
      <c r="G118" s="7">
        <v>139.9</v>
      </c>
      <c r="I118" s="4"/>
    </row>
    <row r="119" spans="1:9" ht="17.45" customHeight="1">
      <c r="A119" s="8">
        <v>44516</v>
      </c>
      <c r="B119" s="8" t="s">
        <v>457</v>
      </c>
      <c r="C119" s="8" t="s">
        <v>458</v>
      </c>
      <c r="D119" s="11" t="s">
        <v>225</v>
      </c>
      <c r="E119" s="6" t="s">
        <v>263</v>
      </c>
      <c r="F119" s="7"/>
      <c r="G119" s="7">
        <v>269.8</v>
      </c>
      <c r="I119" s="4"/>
    </row>
    <row r="120" spans="1:9" ht="17.45" customHeight="1">
      <c r="A120" s="8">
        <v>44516</v>
      </c>
      <c r="B120" s="8" t="s">
        <v>484</v>
      </c>
      <c r="C120" s="8" t="s">
        <v>440</v>
      </c>
      <c r="D120" s="11" t="s">
        <v>252</v>
      </c>
      <c r="E120" s="6" t="s">
        <v>264</v>
      </c>
      <c r="F120" s="7"/>
      <c r="G120" s="7">
        <v>1583</v>
      </c>
      <c r="I120" s="4"/>
    </row>
    <row r="121" spans="1:9" ht="17.45" customHeight="1">
      <c r="A121" s="8">
        <v>44516</v>
      </c>
      <c r="B121" s="8" t="s">
        <v>437</v>
      </c>
      <c r="C121" s="8" t="s">
        <v>438</v>
      </c>
      <c r="D121" s="11" t="s">
        <v>253</v>
      </c>
      <c r="E121" s="6" t="s">
        <v>206</v>
      </c>
      <c r="F121" s="7"/>
      <c r="G121" s="7">
        <v>1153.53</v>
      </c>
      <c r="I121" s="4"/>
    </row>
    <row r="122" spans="1:9" ht="17.45" customHeight="1">
      <c r="A122" s="8">
        <v>44516</v>
      </c>
      <c r="B122" s="8" t="s">
        <v>489</v>
      </c>
      <c r="C122" s="8" t="s">
        <v>490</v>
      </c>
      <c r="D122" s="11" t="s">
        <v>158</v>
      </c>
      <c r="E122" s="6" t="s">
        <v>431</v>
      </c>
      <c r="F122" s="7"/>
      <c r="G122" s="7">
        <v>4994.21</v>
      </c>
      <c r="I122" s="4"/>
    </row>
    <row r="123" spans="1:9" ht="17.45" customHeight="1">
      <c r="A123" s="8">
        <v>44516</v>
      </c>
      <c r="B123" s="8" t="s">
        <v>428</v>
      </c>
      <c r="C123" s="8" t="s">
        <v>429</v>
      </c>
      <c r="D123" s="11" t="s">
        <v>71</v>
      </c>
      <c r="E123" s="6" t="s">
        <v>431</v>
      </c>
      <c r="F123" s="7"/>
      <c r="G123" s="7">
        <v>73.150000000000006</v>
      </c>
      <c r="I123" s="4"/>
    </row>
    <row r="124" spans="1:9" ht="17.45" customHeight="1">
      <c r="A124" s="8">
        <v>44517</v>
      </c>
      <c r="B124" s="8" t="s">
        <v>467</v>
      </c>
      <c r="C124" s="8" t="s">
        <v>468</v>
      </c>
      <c r="D124" s="11" t="s">
        <v>265</v>
      </c>
      <c r="E124" s="6" t="s">
        <v>266</v>
      </c>
      <c r="F124" s="7"/>
      <c r="G124" s="7">
        <v>1218</v>
      </c>
      <c r="I124" s="4"/>
    </row>
    <row r="125" spans="1:9" ht="17.45" customHeight="1">
      <c r="A125" s="8">
        <v>44517</v>
      </c>
      <c r="B125" s="8" t="s">
        <v>441</v>
      </c>
      <c r="C125" s="8" t="s">
        <v>442</v>
      </c>
      <c r="D125" s="11" t="s">
        <v>267</v>
      </c>
      <c r="E125" s="6" t="s">
        <v>269</v>
      </c>
      <c r="F125" s="7"/>
      <c r="G125" s="7">
        <v>703.76</v>
      </c>
      <c r="I125" s="4"/>
    </row>
    <row r="126" spans="1:9" ht="17.45" customHeight="1">
      <c r="A126" s="8">
        <v>44517</v>
      </c>
      <c r="B126" s="8" t="s">
        <v>441</v>
      </c>
      <c r="C126" s="8" t="s">
        <v>442</v>
      </c>
      <c r="D126" s="11" t="s">
        <v>268</v>
      </c>
      <c r="E126" s="6" t="s">
        <v>270</v>
      </c>
      <c r="F126" s="7"/>
      <c r="G126" s="7">
        <v>1137.45</v>
      </c>
      <c r="I126" s="4"/>
    </row>
    <row r="127" spans="1:9" ht="17.45" customHeight="1">
      <c r="A127" s="8">
        <v>44517</v>
      </c>
      <c r="B127" s="8" t="s">
        <v>428</v>
      </c>
      <c r="C127" s="8" t="s">
        <v>429</v>
      </c>
      <c r="D127" s="11" t="s">
        <v>71</v>
      </c>
      <c r="E127" s="6" t="s">
        <v>431</v>
      </c>
      <c r="F127" s="7"/>
      <c r="G127" s="7">
        <v>10.45</v>
      </c>
      <c r="I127" s="4"/>
    </row>
    <row r="128" spans="1:9" ht="17.45" customHeight="1">
      <c r="A128" s="8">
        <v>44518</v>
      </c>
      <c r="B128" s="8" t="s">
        <v>441</v>
      </c>
      <c r="C128" s="8" t="s">
        <v>442</v>
      </c>
      <c r="D128" s="11" t="s">
        <v>245</v>
      </c>
      <c r="E128" s="6" t="s">
        <v>271</v>
      </c>
      <c r="F128" s="7"/>
      <c r="G128" s="7">
        <v>680</v>
      </c>
      <c r="I128" s="4"/>
    </row>
    <row r="129" spans="1:9" ht="17.45" customHeight="1">
      <c r="A129" s="8">
        <v>44519</v>
      </c>
      <c r="B129" s="8" t="s">
        <v>423</v>
      </c>
      <c r="C129" s="8" t="s">
        <v>494</v>
      </c>
      <c r="D129" s="11" t="s">
        <v>272</v>
      </c>
      <c r="E129" s="6" t="s">
        <v>431</v>
      </c>
      <c r="F129" s="7">
        <v>447957.49</v>
      </c>
      <c r="G129" s="7"/>
      <c r="I129" s="4"/>
    </row>
    <row r="130" spans="1:9" ht="17.45" customHeight="1">
      <c r="A130" s="8">
        <v>44519</v>
      </c>
      <c r="B130" s="8" t="s">
        <v>423</v>
      </c>
      <c r="C130" s="8" t="s">
        <v>494</v>
      </c>
      <c r="D130" s="11" t="s">
        <v>272</v>
      </c>
      <c r="E130" s="6" t="s">
        <v>431</v>
      </c>
      <c r="F130" s="7">
        <v>170000</v>
      </c>
      <c r="G130" s="7"/>
      <c r="I130" s="4"/>
    </row>
    <row r="131" spans="1:9" ht="17.45" customHeight="1">
      <c r="A131" s="8">
        <v>44519</v>
      </c>
      <c r="B131" s="8" t="s">
        <v>423</v>
      </c>
      <c r="C131" s="8" t="s">
        <v>109</v>
      </c>
      <c r="D131" s="11" t="s">
        <v>109</v>
      </c>
      <c r="E131" s="6" t="s">
        <v>431</v>
      </c>
      <c r="F131" s="7">
        <v>87000</v>
      </c>
      <c r="G131" s="7"/>
      <c r="I131" s="4"/>
    </row>
    <row r="132" spans="1:9" ht="17.45" customHeight="1">
      <c r="A132" s="8">
        <v>44519</v>
      </c>
      <c r="B132" s="8" t="s">
        <v>467</v>
      </c>
      <c r="C132" s="8" t="s">
        <v>468</v>
      </c>
      <c r="D132" s="11" t="s">
        <v>166</v>
      </c>
      <c r="E132" s="6" t="s">
        <v>273</v>
      </c>
      <c r="F132" s="7"/>
      <c r="G132" s="7">
        <v>9800</v>
      </c>
      <c r="I132" s="4"/>
    </row>
    <row r="133" spans="1:9" ht="17.45" customHeight="1">
      <c r="A133" s="8">
        <v>44519</v>
      </c>
      <c r="B133" s="8" t="s">
        <v>467</v>
      </c>
      <c r="C133" s="8" t="s">
        <v>468</v>
      </c>
      <c r="D133" s="11" t="s">
        <v>167</v>
      </c>
      <c r="E133" s="6" t="s">
        <v>274</v>
      </c>
      <c r="F133" s="7"/>
      <c r="G133" s="7">
        <v>7883.4</v>
      </c>
      <c r="I133" s="4"/>
    </row>
    <row r="134" spans="1:9" ht="17.45" customHeight="1">
      <c r="A134" s="8">
        <v>44519</v>
      </c>
      <c r="B134" s="8" t="s">
        <v>467</v>
      </c>
      <c r="C134" s="8" t="s">
        <v>468</v>
      </c>
      <c r="D134" s="11" t="s">
        <v>168</v>
      </c>
      <c r="E134" s="6" t="s">
        <v>275</v>
      </c>
      <c r="F134" s="7"/>
      <c r="G134" s="7">
        <v>5255.6</v>
      </c>
      <c r="I134" s="4"/>
    </row>
    <row r="135" spans="1:9" ht="17.45" customHeight="1">
      <c r="A135" s="8">
        <v>44519</v>
      </c>
      <c r="B135" s="8" t="s">
        <v>467</v>
      </c>
      <c r="C135" s="8" t="s">
        <v>468</v>
      </c>
      <c r="D135" s="11" t="s">
        <v>194</v>
      </c>
      <c r="E135" s="6" t="s">
        <v>276</v>
      </c>
      <c r="F135" s="7"/>
      <c r="G135" s="7">
        <v>5600</v>
      </c>
      <c r="I135" s="4"/>
    </row>
    <row r="136" spans="1:9" ht="17.45" customHeight="1">
      <c r="A136" s="8">
        <v>44519</v>
      </c>
      <c r="B136" s="8" t="s">
        <v>467</v>
      </c>
      <c r="C136" s="8" t="s">
        <v>468</v>
      </c>
      <c r="D136" s="11" t="s">
        <v>169</v>
      </c>
      <c r="E136" s="6" t="s">
        <v>277</v>
      </c>
      <c r="F136" s="7"/>
      <c r="G136" s="7">
        <v>4200</v>
      </c>
      <c r="I136" s="4"/>
    </row>
    <row r="137" spans="1:9" ht="17.45" customHeight="1">
      <c r="A137" s="8">
        <v>44519</v>
      </c>
      <c r="B137" s="8" t="s">
        <v>467</v>
      </c>
      <c r="C137" s="8" t="s">
        <v>468</v>
      </c>
      <c r="D137" s="11" t="s">
        <v>170</v>
      </c>
      <c r="E137" s="6" t="s">
        <v>278</v>
      </c>
      <c r="F137" s="7"/>
      <c r="G137" s="7">
        <v>11825.1</v>
      </c>
      <c r="I137" s="4"/>
    </row>
    <row r="138" spans="1:9" ht="17.45" customHeight="1">
      <c r="A138" s="8">
        <v>44519</v>
      </c>
      <c r="B138" s="8" t="s">
        <v>467</v>
      </c>
      <c r="C138" s="8" t="s">
        <v>468</v>
      </c>
      <c r="D138" s="11" t="s">
        <v>279</v>
      </c>
      <c r="E138" s="6" t="s">
        <v>280</v>
      </c>
      <c r="F138" s="7"/>
      <c r="G138" s="7">
        <v>9800</v>
      </c>
      <c r="I138" s="4"/>
    </row>
    <row r="139" spans="1:9" ht="17.45" customHeight="1">
      <c r="A139" s="8">
        <v>44519</v>
      </c>
      <c r="B139" s="8" t="s">
        <v>467</v>
      </c>
      <c r="C139" s="8" t="s">
        <v>468</v>
      </c>
      <c r="D139" s="11" t="s">
        <v>171</v>
      </c>
      <c r="E139" s="6" t="s">
        <v>281</v>
      </c>
      <c r="F139" s="7"/>
      <c r="G139" s="7">
        <v>2627.8</v>
      </c>
      <c r="I139" s="4"/>
    </row>
    <row r="140" spans="1:9" ht="17.45" customHeight="1">
      <c r="A140" s="8">
        <v>44519</v>
      </c>
      <c r="B140" s="8" t="s">
        <v>467</v>
      </c>
      <c r="C140" s="8" t="s">
        <v>468</v>
      </c>
      <c r="D140" s="11" t="s">
        <v>282</v>
      </c>
      <c r="E140" s="6" t="s">
        <v>283</v>
      </c>
      <c r="F140" s="7"/>
      <c r="G140" s="7">
        <v>2800</v>
      </c>
      <c r="I140" s="4"/>
    </row>
    <row r="141" spans="1:9" ht="17.45" customHeight="1">
      <c r="A141" s="8">
        <v>44519</v>
      </c>
      <c r="B141" s="8" t="s">
        <v>467</v>
      </c>
      <c r="C141" s="8" t="s">
        <v>468</v>
      </c>
      <c r="D141" s="11" t="s">
        <v>172</v>
      </c>
      <c r="E141" s="6" t="s">
        <v>284</v>
      </c>
      <c r="F141" s="7"/>
      <c r="G141" s="7">
        <v>26600</v>
      </c>
      <c r="I141" s="4"/>
    </row>
    <row r="142" spans="1:9" ht="17.45" customHeight="1">
      <c r="A142" s="8">
        <v>44519</v>
      </c>
      <c r="B142" s="8" t="s">
        <v>467</v>
      </c>
      <c r="C142" s="8" t="s">
        <v>468</v>
      </c>
      <c r="D142" s="11" t="s">
        <v>173</v>
      </c>
      <c r="E142" s="6" t="s">
        <v>285</v>
      </c>
      <c r="F142" s="7"/>
      <c r="G142" s="7">
        <v>9800</v>
      </c>
      <c r="I142" s="4"/>
    </row>
    <row r="143" spans="1:9" ht="17.45" customHeight="1">
      <c r="A143" s="8">
        <v>44519</v>
      </c>
      <c r="B143" s="8" t="s">
        <v>467</v>
      </c>
      <c r="C143" s="8" t="s">
        <v>468</v>
      </c>
      <c r="D143" s="11" t="s">
        <v>195</v>
      </c>
      <c r="E143" s="6" t="s">
        <v>286</v>
      </c>
      <c r="F143" s="7"/>
      <c r="G143" s="7">
        <v>5600</v>
      </c>
      <c r="I143" s="4"/>
    </row>
    <row r="144" spans="1:9" ht="17.45" customHeight="1">
      <c r="A144" s="8">
        <v>44519</v>
      </c>
      <c r="B144" s="8" t="s">
        <v>467</v>
      </c>
      <c r="C144" s="8" t="s">
        <v>468</v>
      </c>
      <c r="D144" s="11" t="s">
        <v>287</v>
      </c>
      <c r="E144" s="6" t="s">
        <v>288</v>
      </c>
      <c r="F144" s="7"/>
      <c r="G144" s="7">
        <v>1970.85</v>
      </c>
      <c r="I144" s="4"/>
    </row>
    <row r="145" spans="1:9" ht="17.45" customHeight="1">
      <c r="A145" s="8">
        <v>44519</v>
      </c>
      <c r="B145" s="8" t="s">
        <v>467</v>
      </c>
      <c r="C145" s="8" t="s">
        <v>468</v>
      </c>
      <c r="D145" s="11" t="s">
        <v>174</v>
      </c>
      <c r="E145" s="6" t="s">
        <v>289</v>
      </c>
      <c r="F145" s="7"/>
      <c r="G145" s="7">
        <v>8400</v>
      </c>
      <c r="I145" s="4"/>
    </row>
    <row r="146" spans="1:9" ht="17.45" customHeight="1">
      <c r="A146" s="8">
        <v>44519</v>
      </c>
      <c r="B146" s="8" t="s">
        <v>467</v>
      </c>
      <c r="C146" s="8" t="s">
        <v>468</v>
      </c>
      <c r="D146" s="11" t="s">
        <v>175</v>
      </c>
      <c r="E146" s="6">
        <v>212</v>
      </c>
      <c r="F146" s="7"/>
      <c r="G146" s="7">
        <v>4200</v>
      </c>
      <c r="I146" s="4"/>
    </row>
    <row r="147" spans="1:9" ht="17.45" customHeight="1">
      <c r="A147" s="8">
        <v>44519</v>
      </c>
      <c r="B147" s="8" t="s">
        <v>467</v>
      </c>
      <c r="C147" s="8" t="s">
        <v>468</v>
      </c>
      <c r="D147" s="11" t="s">
        <v>290</v>
      </c>
      <c r="E147" s="6" t="s">
        <v>291</v>
      </c>
      <c r="F147" s="7"/>
      <c r="G147" s="7">
        <v>3500</v>
      </c>
      <c r="I147" s="4"/>
    </row>
    <row r="148" spans="1:9" ht="17.45" customHeight="1">
      <c r="A148" s="8">
        <v>44519</v>
      </c>
      <c r="B148" s="8" t="s">
        <v>467</v>
      </c>
      <c r="C148" s="8" t="s">
        <v>468</v>
      </c>
      <c r="D148" s="11" t="s">
        <v>292</v>
      </c>
      <c r="E148" s="6" t="s">
        <v>293</v>
      </c>
      <c r="F148" s="7"/>
      <c r="G148" s="7">
        <v>2800</v>
      </c>
      <c r="I148" s="4"/>
    </row>
    <row r="149" spans="1:9" ht="17.45" customHeight="1">
      <c r="A149" s="8">
        <v>44519</v>
      </c>
      <c r="B149" s="8" t="s">
        <v>467</v>
      </c>
      <c r="C149" s="8" t="s">
        <v>468</v>
      </c>
      <c r="D149" s="11" t="s">
        <v>294</v>
      </c>
      <c r="E149" s="6" t="s">
        <v>295</v>
      </c>
      <c r="F149" s="7"/>
      <c r="G149" s="7">
        <v>2800</v>
      </c>
      <c r="I149" s="4"/>
    </row>
    <row r="150" spans="1:9" ht="17.45" customHeight="1">
      <c r="A150" s="8">
        <v>44519</v>
      </c>
      <c r="B150" s="8" t="s">
        <v>467</v>
      </c>
      <c r="C150" s="8" t="s">
        <v>468</v>
      </c>
      <c r="D150" s="11" t="s">
        <v>297</v>
      </c>
      <c r="E150" s="6" t="s">
        <v>298</v>
      </c>
      <c r="F150" s="7"/>
      <c r="G150" s="7">
        <v>7000</v>
      </c>
      <c r="I150" s="4"/>
    </row>
    <row r="151" spans="1:9" ht="17.45" customHeight="1">
      <c r="A151" s="8">
        <v>44519</v>
      </c>
      <c r="B151" s="8" t="s">
        <v>467</v>
      </c>
      <c r="C151" s="8" t="s">
        <v>468</v>
      </c>
      <c r="D151" s="11" t="s">
        <v>299</v>
      </c>
      <c r="E151" s="6" t="s">
        <v>295</v>
      </c>
      <c r="F151" s="7"/>
      <c r="G151" s="7">
        <v>15766.8</v>
      </c>
      <c r="I151" s="4"/>
    </row>
    <row r="152" spans="1:9" ht="17.45" customHeight="1">
      <c r="A152" s="8">
        <v>44519</v>
      </c>
      <c r="B152" s="8" t="s">
        <v>467</v>
      </c>
      <c r="C152" s="8" t="s">
        <v>468</v>
      </c>
      <c r="D152" s="11" t="s">
        <v>176</v>
      </c>
      <c r="E152" s="6" t="s">
        <v>296</v>
      </c>
      <c r="F152" s="7"/>
      <c r="G152" s="7">
        <v>4200</v>
      </c>
      <c r="I152" s="4"/>
    </row>
    <row r="153" spans="1:9" ht="17.45" customHeight="1">
      <c r="A153" s="8">
        <v>44519</v>
      </c>
      <c r="B153" s="8" t="s">
        <v>467</v>
      </c>
      <c r="C153" s="8" t="s">
        <v>468</v>
      </c>
      <c r="D153" s="11" t="s">
        <v>177</v>
      </c>
      <c r="E153" s="6" t="s">
        <v>300</v>
      </c>
      <c r="F153" s="7"/>
      <c r="G153" s="7">
        <v>8400</v>
      </c>
      <c r="I153" s="4"/>
    </row>
    <row r="154" spans="1:9" ht="17.45" customHeight="1">
      <c r="A154" s="8">
        <v>44519</v>
      </c>
      <c r="B154" s="8" t="s">
        <v>467</v>
      </c>
      <c r="C154" s="8" t="s">
        <v>468</v>
      </c>
      <c r="D154" s="11" t="s">
        <v>178</v>
      </c>
      <c r="E154" s="6" t="s">
        <v>242</v>
      </c>
      <c r="F154" s="7"/>
      <c r="G154" s="7">
        <v>14700</v>
      </c>
      <c r="I154" s="4"/>
    </row>
    <row r="155" spans="1:9" ht="17.45" customHeight="1">
      <c r="A155" s="8">
        <v>44519</v>
      </c>
      <c r="B155" s="8" t="s">
        <v>467</v>
      </c>
      <c r="C155" s="8" t="s">
        <v>468</v>
      </c>
      <c r="D155" s="11" t="s">
        <v>179</v>
      </c>
      <c r="E155" s="6" t="s">
        <v>301</v>
      </c>
      <c r="F155" s="7"/>
      <c r="G155" s="7">
        <v>9590</v>
      </c>
      <c r="I155" s="4"/>
    </row>
    <row r="156" spans="1:9" ht="17.45" customHeight="1">
      <c r="A156" s="8">
        <v>44519</v>
      </c>
      <c r="B156" s="8" t="s">
        <v>495</v>
      </c>
      <c r="C156" s="8" t="s">
        <v>496</v>
      </c>
      <c r="D156" s="11" t="s">
        <v>180</v>
      </c>
      <c r="E156" s="6" t="s">
        <v>302</v>
      </c>
      <c r="F156" s="7"/>
      <c r="G156" s="7">
        <v>4800</v>
      </c>
      <c r="I156" s="4"/>
    </row>
    <row r="157" spans="1:9" ht="17.45" customHeight="1">
      <c r="A157" s="8">
        <v>44519</v>
      </c>
      <c r="B157" s="8" t="s">
        <v>445</v>
      </c>
      <c r="C157" s="8" t="s">
        <v>446</v>
      </c>
      <c r="D157" s="11" t="s">
        <v>110</v>
      </c>
      <c r="E157" s="6" t="s">
        <v>431</v>
      </c>
      <c r="F157" s="7"/>
      <c r="G157" s="7">
        <v>450</v>
      </c>
      <c r="I157" s="4"/>
    </row>
    <row r="158" spans="1:9" ht="17.45" customHeight="1">
      <c r="A158" s="8">
        <v>44519</v>
      </c>
      <c r="B158" s="8" t="s">
        <v>499</v>
      </c>
      <c r="C158" s="8" t="s">
        <v>78</v>
      </c>
      <c r="D158" s="11" t="s">
        <v>182</v>
      </c>
      <c r="E158" s="6" t="s">
        <v>431</v>
      </c>
      <c r="F158" s="7"/>
      <c r="G158" s="7">
        <v>4683.3599999999997</v>
      </c>
      <c r="I158" s="4"/>
    </row>
    <row r="159" spans="1:9" ht="17.45" customHeight="1">
      <c r="A159" s="8">
        <v>44519</v>
      </c>
      <c r="B159" s="8" t="s">
        <v>497</v>
      </c>
      <c r="C159" s="8" t="s">
        <v>498</v>
      </c>
      <c r="D159" s="11" t="s">
        <v>181</v>
      </c>
      <c r="E159" s="6" t="s">
        <v>431</v>
      </c>
      <c r="F159" s="7"/>
      <c r="G159" s="7">
        <v>68733.53</v>
      </c>
      <c r="I159" s="4"/>
    </row>
    <row r="160" spans="1:9" ht="17.45" customHeight="1">
      <c r="A160" s="8">
        <v>44519</v>
      </c>
      <c r="B160" s="8" t="s">
        <v>500</v>
      </c>
      <c r="C160" s="8" t="s">
        <v>501</v>
      </c>
      <c r="D160" s="11" t="s">
        <v>303</v>
      </c>
      <c r="E160" s="6" t="s">
        <v>431</v>
      </c>
      <c r="F160" s="7"/>
      <c r="G160" s="7">
        <v>685.8</v>
      </c>
      <c r="I160" s="4"/>
    </row>
    <row r="161" spans="1:9" ht="17.45" customHeight="1">
      <c r="A161" s="8">
        <v>44519</v>
      </c>
      <c r="B161" s="8" t="s">
        <v>476</v>
      </c>
      <c r="C161" s="8" t="s">
        <v>462</v>
      </c>
      <c r="D161" s="11" t="s">
        <v>196</v>
      </c>
      <c r="E161" s="6" t="s">
        <v>431</v>
      </c>
      <c r="F161" s="7"/>
      <c r="G161" s="7">
        <v>3702.3</v>
      </c>
      <c r="I161" s="4"/>
    </row>
    <row r="162" spans="1:9" ht="17.45" customHeight="1">
      <c r="A162" s="8">
        <v>44519</v>
      </c>
      <c r="B162" s="8" t="s">
        <v>435</v>
      </c>
      <c r="C162" s="8" t="s">
        <v>503</v>
      </c>
      <c r="D162" s="11" t="s">
        <v>197</v>
      </c>
      <c r="E162" s="6" t="s">
        <v>309</v>
      </c>
      <c r="F162" s="7"/>
      <c r="G162" s="7">
        <v>650</v>
      </c>
      <c r="I162" s="4"/>
    </row>
    <row r="163" spans="1:9" ht="17.45" customHeight="1">
      <c r="A163" s="8">
        <v>44519</v>
      </c>
      <c r="B163" s="8" t="s">
        <v>424</v>
      </c>
      <c r="C163" s="8" t="s">
        <v>425</v>
      </c>
      <c r="D163" s="11" t="s">
        <v>198</v>
      </c>
      <c r="E163" s="6" t="s">
        <v>310</v>
      </c>
      <c r="F163" s="7"/>
      <c r="G163" s="7">
        <v>1120</v>
      </c>
      <c r="I163" s="4"/>
    </row>
    <row r="164" spans="1:9" ht="17.45" customHeight="1">
      <c r="A164" s="8">
        <v>44519</v>
      </c>
      <c r="B164" s="8" t="s">
        <v>437</v>
      </c>
      <c r="C164" s="8" t="s">
        <v>438</v>
      </c>
      <c r="D164" s="11" t="s">
        <v>192</v>
      </c>
      <c r="E164" s="6" t="s">
        <v>311</v>
      </c>
      <c r="F164" s="7"/>
      <c r="G164" s="7">
        <v>859.15</v>
      </c>
      <c r="I164" s="4"/>
    </row>
    <row r="165" spans="1:9" ht="17.45" customHeight="1">
      <c r="A165" s="8">
        <v>44519</v>
      </c>
      <c r="B165" s="8" t="s">
        <v>437</v>
      </c>
      <c r="C165" s="8" t="s">
        <v>438</v>
      </c>
      <c r="D165" s="11" t="s">
        <v>192</v>
      </c>
      <c r="E165" s="6" t="s">
        <v>312</v>
      </c>
      <c r="F165" s="7"/>
      <c r="G165" s="7">
        <v>448.17</v>
      </c>
      <c r="I165" s="4"/>
    </row>
    <row r="166" spans="1:9" ht="17.45" customHeight="1">
      <c r="A166" s="8">
        <v>44519</v>
      </c>
      <c r="B166" s="8" t="s">
        <v>450</v>
      </c>
      <c r="C166" s="8" t="s">
        <v>504</v>
      </c>
      <c r="D166" s="11" t="s">
        <v>304</v>
      </c>
      <c r="E166" s="6" t="s">
        <v>431</v>
      </c>
      <c r="F166" s="7"/>
      <c r="G166" s="7">
        <v>271.31</v>
      </c>
      <c r="I166" s="4"/>
    </row>
    <row r="167" spans="1:9" ht="17.45" customHeight="1">
      <c r="A167" s="8">
        <v>44519</v>
      </c>
      <c r="B167" s="8" t="s">
        <v>450</v>
      </c>
      <c r="C167" s="8" t="s">
        <v>504</v>
      </c>
      <c r="D167" s="11" t="s">
        <v>305</v>
      </c>
      <c r="E167" s="6" t="s">
        <v>431</v>
      </c>
      <c r="F167" s="7"/>
      <c r="G167" s="7">
        <v>64.5</v>
      </c>
      <c r="I167" s="4"/>
    </row>
    <row r="168" spans="1:9" ht="17.45" customHeight="1">
      <c r="A168" s="8">
        <v>44519</v>
      </c>
      <c r="B168" s="8" t="s">
        <v>450</v>
      </c>
      <c r="C168" s="8" t="s">
        <v>504</v>
      </c>
      <c r="D168" s="11" t="s">
        <v>306</v>
      </c>
      <c r="E168" s="6" t="s">
        <v>431</v>
      </c>
      <c r="F168" s="7"/>
      <c r="G168" s="7">
        <v>68.8</v>
      </c>
      <c r="I168" s="4"/>
    </row>
    <row r="169" spans="1:9" ht="17.45" customHeight="1">
      <c r="A169" s="8">
        <v>44519</v>
      </c>
      <c r="B169" s="8" t="s">
        <v>450</v>
      </c>
      <c r="C169" s="8" t="s">
        <v>504</v>
      </c>
      <c r="D169" s="11" t="s">
        <v>307</v>
      </c>
      <c r="E169" s="6" t="s">
        <v>431</v>
      </c>
      <c r="F169" s="7"/>
      <c r="G169" s="7">
        <v>12.45</v>
      </c>
      <c r="I169" s="4"/>
    </row>
    <row r="170" spans="1:9" ht="17.45" customHeight="1">
      <c r="A170" s="8">
        <v>44519</v>
      </c>
      <c r="B170" s="8" t="s">
        <v>450</v>
      </c>
      <c r="C170" s="8" t="s">
        <v>504</v>
      </c>
      <c r="D170" s="11" t="s">
        <v>308</v>
      </c>
      <c r="E170" s="6" t="s">
        <v>431</v>
      </c>
      <c r="F170" s="7"/>
      <c r="G170" s="7">
        <v>272.5</v>
      </c>
      <c r="I170" s="4"/>
    </row>
    <row r="171" spans="1:9" ht="17.45" customHeight="1">
      <c r="A171" s="8">
        <v>44519</v>
      </c>
      <c r="B171" s="8" t="s">
        <v>428</v>
      </c>
      <c r="C171" s="8" t="s">
        <v>429</v>
      </c>
      <c r="D171" s="11" t="s">
        <v>71</v>
      </c>
      <c r="E171" s="6" t="s">
        <v>431</v>
      </c>
      <c r="F171" s="7"/>
      <c r="G171" s="7">
        <v>250.8</v>
      </c>
      <c r="I171" s="4"/>
    </row>
    <row r="172" spans="1:9" ht="17.45" customHeight="1">
      <c r="A172" s="8">
        <v>44522</v>
      </c>
      <c r="B172" s="8" t="s">
        <v>467</v>
      </c>
      <c r="C172" s="8" t="s">
        <v>468</v>
      </c>
      <c r="D172" s="11" t="s">
        <v>313</v>
      </c>
      <c r="E172" s="6" t="s">
        <v>318</v>
      </c>
      <c r="F172" s="7"/>
      <c r="G172" s="7">
        <v>5912.55</v>
      </c>
      <c r="I172" s="4"/>
    </row>
    <row r="173" spans="1:9" ht="17.45" customHeight="1">
      <c r="A173" s="8">
        <v>44522</v>
      </c>
      <c r="B173" s="8" t="s">
        <v>467</v>
      </c>
      <c r="C173" s="8" t="s">
        <v>468</v>
      </c>
      <c r="D173" s="11" t="s">
        <v>314</v>
      </c>
      <c r="E173" s="6" t="s">
        <v>319</v>
      </c>
      <c r="F173" s="7"/>
      <c r="G173" s="7">
        <v>1400</v>
      </c>
      <c r="I173" s="4"/>
    </row>
    <row r="174" spans="1:9" ht="17.45" customHeight="1">
      <c r="A174" s="8">
        <v>44522</v>
      </c>
      <c r="B174" s="8" t="s">
        <v>432</v>
      </c>
      <c r="C174" s="8" t="s">
        <v>433</v>
      </c>
      <c r="D174" s="11" t="s">
        <v>315</v>
      </c>
      <c r="E174" s="6" t="s">
        <v>241</v>
      </c>
      <c r="F174" s="7"/>
      <c r="G174" s="7">
        <v>1205.49</v>
      </c>
      <c r="I174" s="4"/>
    </row>
    <row r="175" spans="1:9" ht="17.45" customHeight="1">
      <c r="A175" s="8">
        <v>44522</v>
      </c>
      <c r="B175" s="8" t="s">
        <v>441</v>
      </c>
      <c r="C175" s="8" t="s">
        <v>442</v>
      </c>
      <c r="D175" s="11" t="s">
        <v>316</v>
      </c>
      <c r="E175" s="6" t="s">
        <v>320</v>
      </c>
      <c r="F175" s="7"/>
      <c r="G175" s="7">
        <v>1090.03</v>
      </c>
      <c r="I175" s="4"/>
    </row>
    <row r="176" spans="1:9" ht="17.45" customHeight="1">
      <c r="A176" s="8">
        <v>44522</v>
      </c>
      <c r="B176" s="8" t="s">
        <v>495</v>
      </c>
      <c r="C176" s="8" t="s">
        <v>505</v>
      </c>
      <c r="D176" s="11" t="s">
        <v>317</v>
      </c>
      <c r="E176" s="6" t="s">
        <v>321</v>
      </c>
      <c r="F176" s="7"/>
      <c r="G176" s="7">
        <v>562.57000000000005</v>
      </c>
      <c r="I176" s="4"/>
    </row>
    <row r="177" spans="1:9" ht="17.45" customHeight="1">
      <c r="A177" s="8">
        <v>44522</v>
      </c>
      <c r="B177" s="8" t="s">
        <v>507</v>
      </c>
      <c r="C177" s="8" t="s">
        <v>490</v>
      </c>
      <c r="D177" s="11" t="s">
        <v>506</v>
      </c>
      <c r="E177" s="6" t="s">
        <v>431</v>
      </c>
      <c r="F177" s="7"/>
      <c r="G177" s="7">
        <v>3230.95</v>
      </c>
      <c r="I177" s="4"/>
    </row>
    <row r="178" spans="1:9" ht="17.45" customHeight="1">
      <c r="A178" s="8">
        <v>44522</v>
      </c>
      <c r="B178" s="8" t="s">
        <v>428</v>
      </c>
      <c r="C178" s="8" t="s">
        <v>429</v>
      </c>
      <c r="D178" s="11" t="s">
        <v>71</v>
      </c>
      <c r="E178" s="6" t="s">
        <v>431</v>
      </c>
      <c r="F178" s="7"/>
      <c r="G178" s="7">
        <v>20.9</v>
      </c>
      <c r="I178" s="4"/>
    </row>
    <row r="179" spans="1:9" ht="17.45" customHeight="1">
      <c r="A179" s="8">
        <v>44523</v>
      </c>
      <c r="B179" s="8" t="s">
        <v>467</v>
      </c>
      <c r="C179" s="8" t="s">
        <v>468</v>
      </c>
      <c r="D179" s="11" t="s">
        <v>322</v>
      </c>
      <c r="E179" s="6" t="s">
        <v>323</v>
      </c>
      <c r="F179" s="7"/>
      <c r="G179" s="7">
        <v>5600</v>
      </c>
      <c r="I179" s="4"/>
    </row>
    <row r="180" spans="1:9" ht="17.45" customHeight="1">
      <c r="A180" s="8">
        <v>44523</v>
      </c>
      <c r="B180" s="8" t="s">
        <v>467</v>
      </c>
      <c r="C180" s="8" t="s">
        <v>468</v>
      </c>
      <c r="D180" s="11" t="s">
        <v>324</v>
      </c>
      <c r="E180" s="6" t="s">
        <v>257</v>
      </c>
      <c r="F180" s="7"/>
      <c r="G180" s="7">
        <v>1400</v>
      </c>
      <c r="I180" s="4"/>
    </row>
    <row r="181" spans="1:9" ht="17.45" customHeight="1">
      <c r="A181" s="8">
        <v>44523</v>
      </c>
      <c r="B181" s="8" t="s">
        <v>439</v>
      </c>
      <c r="C181" s="8" t="s">
        <v>440</v>
      </c>
      <c r="D181" s="11" t="s">
        <v>325</v>
      </c>
      <c r="E181" s="6" t="s">
        <v>209</v>
      </c>
      <c r="F181" s="7"/>
      <c r="G181" s="7">
        <v>500</v>
      </c>
      <c r="I181" s="4"/>
    </row>
    <row r="182" spans="1:9" ht="17.45" customHeight="1">
      <c r="A182" s="8">
        <v>44523</v>
      </c>
      <c r="B182" s="8" t="s">
        <v>428</v>
      </c>
      <c r="C182" s="8" t="s">
        <v>429</v>
      </c>
      <c r="D182" s="11" t="s">
        <v>71</v>
      </c>
      <c r="E182" s="6" t="s">
        <v>431</v>
      </c>
      <c r="F182" s="7"/>
      <c r="G182" s="7">
        <v>31.35</v>
      </c>
      <c r="I182" s="4"/>
    </row>
    <row r="183" spans="1:9" ht="17.45" customHeight="1">
      <c r="A183" s="8">
        <v>44524</v>
      </c>
      <c r="B183" s="8" t="s">
        <v>441</v>
      </c>
      <c r="C183" s="8" t="s">
        <v>442</v>
      </c>
      <c r="D183" s="11" t="s">
        <v>326</v>
      </c>
      <c r="E183" s="6" t="s">
        <v>327</v>
      </c>
      <c r="F183" s="7"/>
      <c r="G183" s="7">
        <v>790</v>
      </c>
      <c r="I183" s="4"/>
    </row>
    <row r="184" spans="1:9" ht="17.45" customHeight="1">
      <c r="A184" s="8">
        <v>44525</v>
      </c>
      <c r="B184" s="8" t="s">
        <v>508</v>
      </c>
      <c r="C184" s="8" t="s">
        <v>72</v>
      </c>
      <c r="D184" s="11" t="s">
        <v>328</v>
      </c>
      <c r="E184" s="6" t="s">
        <v>431</v>
      </c>
      <c r="F184" s="7"/>
      <c r="G184" s="7">
        <v>1660.14</v>
      </c>
      <c r="I184" s="4"/>
    </row>
    <row r="185" spans="1:9" ht="17.45" customHeight="1">
      <c r="A185" s="8">
        <v>44525</v>
      </c>
      <c r="B185" s="8" t="s">
        <v>441</v>
      </c>
      <c r="C185" s="8" t="s">
        <v>442</v>
      </c>
      <c r="D185" s="11" t="s">
        <v>329</v>
      </c>
      <c r="E185" s="6" t="s">
        <v>332</v>
      </c>
      <c r="F185" s="7"/>
      <c r="G185" s="7">
        <v>112.33</v>
      </c>
      <c r="I185" s="4"/>
    </row>
    <row r="186" spans="1:9" ht="17.45" customHeight="1">
      <c r="A186" s="8">
        <v>44525</v>
      </c>
      <c r="B186" s="8" t="s">
        <v>441</v>
      </c>
      <c r="C186" s="8" t="s">
        <v>442</v>
      </c>
      <c r="D186" s="11" t="s">
        <v>329</v>
      </c>
      <c r="E186" s="6" t="s">
        <v>333</v>
      </c>
      <c r="F186" s="7"/>
      <c r="G186" s="7">
        <v>51.04</v>
      </c>
      <c r="I186" s="4"/>
    </row>
    <row r="187" spans="1:9" ht="17.45" customHeight="1">
      <c r="A187" s="8">
        <v>44525</v>
      </c>
      <c r="B187" s="8" t="s">
        <v>441</v>
      </c>
      <c r="C187" s="8" t="s">
        <v>442</v>
      </c>
      <c r="D187" s="11" t="s">
        <v>330</v>
      </c>
      <c r="E187" s="6" t="s">
        <v>334</v>
      </c>
      <c r="F187" s="7"/>
      <c r="G187" s="7">
        <v>1175.77</v>
      </c>
      <c r="I187" s="4"/>
    </row>
    <row r="188" spans="1:9" ht="17.45" customHeight="1">
      <c r="A188" s="8">
        <v>44525</v>
      </c>
      <c r="B188" s="8" t="s">
        <v>432</v>
      </c>
      <c r="C188" s="8" t="s">
        <v>433</v>
      </c>
      <c r="D188" s="11" t="s">
        <v>331</v>
      </c>
      <c r="E188" s="6" t="s">
        <v>335</v>
      </c>
      <c r="F188" s="7"/>
      <c r="G188" s="7">
        <v>1330</v>
      </c>
      <c r="I188" s="4"/>
    </row>
    <row r="189" spans="1:9" ht="17.45" customHeight="1">
      <c r="A189" s="8">
        <v>44525</v>
      </c>
      <c r="B189" s="8" t="s">
        <v>428</v>
      </c>
      <c r="C189" s="8" t="s">
        <v>429</v>
      </c>
      <c r="D189" s="11" t="s">
        <v>71</v>
      </c>
      <c r="E189" s="6" t="s">
        <v>431</v>
      </c>
      <c r="F189" s="7"/>
      <c r="G189" s="7">
        <v>20.9</v>
      </c>
      <c r="I189" s="4"/>
    </row>
    <row r="190" spans="1:9" ht="17.45" customHeight="1">
      <c r="A190" s="8">
        <v>44526</v>
      </c>
      <c r="B190" s="8" t="s">
        <v>467</v>
      </c>
      <c r="C190" s="8" t="s">
        <v>468</v>
      </c>
      <c r="D190" s="11" t="s">
        <v>336</v>
      </c>
      <c r="E190" s="6" t="s">
        <v>342</v>
      </c>
      <c r="F190" s="7"/>
      <c r="G190" s="7">
        <v>1400</v>
      </c>
      <c r="I190" s="4"/>
    </row>
    <row r="191" spans="1:9" ht="17.45" customHeight="1">
      <c r="A191" s="8">
        <v>44526</v>
      </c>
      <c r="B191" s="8" t="s">
        <v>467</v>
      </c>
      <c r="C191" s="8" t="s">
        <v>468</v>
      </c>
      <c r="D191" s="11" t="s">
        <v>337</v>
      </c>
      <c r="E191" s="6" t="s">
        <v>343</v>
      </c>
      <c r="F191" s="7"/>
      <c r="G191" s="7">
        <v>1400</v>
      </c>
      <c r="I191" s="4"/>
    </row>
    <row r="192" spans="1:9" ht="17.45" customHeight="1">
      <c r="A192" s="8">
        <v>44526</v>
      </c>
      <c r="B192" s="8" t="s">
        <v>509</v>
      </c>
      <c r="C192" s="8" t="s">
        <v>510</v>
      </c>
      <c r="D192" s="11" t="s">
        <v>338</v>
      </c>
      <c r="E192" s="6" t="s">
        <v>344</v>
      </c>
      <c r="F192" s="7"/>
      <c r="G192" s="7">
        <v>10000</v>
      </c>
      <c r="I192" s="4"/>
    </row>
    <row r="193" spans="1:9" ht="17.45" customHeight="1">
      <c r="A193" s="8">
        <v>44526</v>
      </c>
      <c r="B193" s="8" t="s">
        <v>445</v>
      </c>
      <c r="C193" s="8" t="s">
        <v>446</v>
      </c>
      <c r="D193" s="11" t="s">
        <v>110</v>
      </c>
      <c r="E193" s="6" t="s">
        <v>431</v>
      </c>
      <c r="F193" s="7"/>
      <c r="G193" s="7">
        <v>450</v>
      </c>
      <c r="I193" s="4"/>
    </row>
    <row r="194" spans="1:9" ht="17.45" customHeight="1">
      <c r="A194" s="8">
        <v>44526</v>
      </c>
      <c r="B194" s="8" t="s">
        <v>450</v>
      </c>
      <c r="C194" s="8" t="s">
        <v>451</v>
      </c>
      <c r="D194" s="11" t="s">
        <v>339</v>
      </c>
      <c r="E194" s="6" t="s">
        <v>451</v>
      </c>
      <c r="F194" s="7"/>
      <c r="G194" s="7">
        <v>2538.33</v>
      </c>
      <c r="I194" s="4"/>
    </row>
    <row r="195" spans="1:9" ht="17.45" customHeight="1">
      <c r="A195" s="8">
        <v>44526</v>
      </c>
      <c r="B195" s="8" t="s">
        <v>450</v>
      </c>
      <c r="C195" s="8" t="s">
        <v>451</v>
      </c>
      <c r="D195" s="11" t="s">
        <v>340</v>
      </c>
      <c r="E195" s="6" t="s">
        <v>451</v>
      </c>
      <c r="F195" s="7"/>
      <c r="G195" s="7">
        <v>2094.38</v>
      </c>
      <c r="I195" s="4"/>
    </row>
    <row r="196" spans="1:9" ht="17.45" customHeight="1">
      <c r="A196" s="8">
        <v>44526</v>
      </c>
      <c r="B196" s="8" t="s">
        <v>450</v>
      </c>
      <c r="C196" s="8" t="s">
        <v>451</v>
      </c>
      <c r="D196" s="11" t="s">
        <v>486</v>
      </c>
      <c r="E196" s="6" t="s">
        <v>451</v>
      </c>
      <c r="F196" s="7"/>
      <c r="G196" s="7">
        <v>2817.37</v>
      </c>
      <c r="I196" s="4"/>
    </row>
    <row r="197" spans="1:9" ht="17.45" customHeight="1">
      <c r="A197" s="8">
        <v>44526</v>
      </c>
      <c r="B197" s="8" t="s">
        <v>450</v>
      </c>
      <c r="C197" s="8" t="s">
        <v>451</v>
      </c>
      <c r="D197" s="11" t="s">
        <v>485</v>
      </c>
      <c r="E197" s="6" t="s">
        <v>451</v>
      </c>
      <c r="F197" s="7"/>
      <c r="G197" s="7">
        <v>4017.04</v>
      </c>
      <c r="I197" s="4"/>
    </row>
    <row r="198" spans="1:9" ht="17.45" customHeight="1">
      <c r="A198" s="8">
        <v>44526</v>
      </c>
      <c r="B198" s="8" t="s">
        <v>450</v>
      </c>
      <c r="C198" s="8" t="s">
        <v>451</v>
      </c>
      <c r="D198" s="11" t="s">
        <v>341</v>
      </c>
      <c r="E198" s="6" t="s">
        <v>451</v>
      </c>
      <c r="F198" s="7"/>
      <c r="G198" s="7">
        <v>4282.9399999999996</v>
      </c>
      <c r="I198" s="4"/>
    </row>
    <row r="199" spans="1:9" ht="17.45" customHeight="1">
      <c r="A199" s="8">
        <v>44526</v>
      </c>
      <c r="B199" s="8" t="s">
        <v>428</v>
      </c>
      <c r="C199" s="8" t="s">
        <v>429</v>
      </c>
      <c r="D199" s="11" t="s">
        <v>71</v>
      </c>
      <c r="E199" s="6" t="s">
        <v>431</v>
      </c>
      <c r="F199" s="7"/>
      <c r="G199" s="7">
        <v>73.150000000000006</v>
      </c>
      <c r="I199" s="4"/>
    </row>
    <row r="200" spans="1:9" ht="17.45" customHeight="1">
      <c r="A200" s="8">
        <v>44529</v>
      </c>
      <c r="B200" s="8" t="s">
        <v>467</v>
      </c>
      <c r="C200" s="8" t="s">
        <v>468</v>
      </c>
      <c r="D200" s="11" t="s">
        <v>345</v>
      </c>
      <c r="E200" s="6" t="s">
        <v>431</v>
      </c>
      <c r="F200" s="7"/>
      <c r="G200" s="7">
        <v>609</v>
      </c>
      <c r="I200" s="4"/>
    </row>
    <row r="201" spans="1:9" ht="17.45" customHeight="1">
      <c r="A201" s="8">
        <v>44529</v>
      </c>
      <c r="B201" s="8" t="s">
        <v>437</v>
      </c>
      <c r="C201" s="8" t="s">
        <v>438</v>
      </c>
      <c r="D201" s="11" t="s">
        <v>346</v>
      </c>
      <c r="E201" s="6" t="s">
        <v>350</v>
      </c>
      <c r="F201" s="7"/>
      <c r="G201" s="7">
        <v>340.2</v>
      </c>
      <c r="I201" s="4"/>
    </row>
    <row r="202" spans="1:9" ht="17.45" customHeight="1">
      <c r="A202" s="8">
        <v>44529</v>
      </c>
      <c r="B202" s="8" t="s">
        <v>484</v>
      </c>
      <c r="C202" s="8" t="s">
        <v>440</v>
      </c>
      <c r="D202" s="11" t="s">
        <v>347</v>
      </c>
      <c r="E202" s="6" t="s">
        <v>351</v>
      </c>
      <c r="F202" s="7"/>
      <c r="G202" s="7">
        <v>1473</v>
      </c>
      <c r="I202" s="4"/>
    </row>
    <row r="203" spans="1:9" ht="17.45" customHeight="1">
      <c r="A203" s="8">
        <v>44529</v>
      </c>
      <c r="B203" s="8" t="s">
        <v>482</v>
      </c>
      <c r="C203" s="8" t="s">
        <v>483</v>
      </c>
      <c r="D203" s="11" t="s">
        <v>348</v>
      </c>
      <c r="E203" s="6" t="s">
        <v>352</v>
      </c>
      <c r="F203" s="7"/>
      <c r="G203" s="7">
        <v>1163</v>
      </c>
      <c r="I203" s="4"/>
    </row>
    <row r="204" spans="1:9" ht="17.45" customHeight="1">
      <c r="A204" s="8">
        <v>44529</v>
      </c>
      <c r="B204" s="8" t="s">
        <v>437</v>
      </c>
      <c r="C204" s="8" t="s">
        <v>438</v>
      </c>
      <c r="D204" s="11" t="s">
        <v>349</v>
      </c>
      <c r="E204" s="6" t="s">
        <v>206</v>
      </c>
      <c r="F204" s="7"/>
      <c r="G204" s="7">
        <v>1153.53</v>
      </c>
      <c r="I204" s="4"/>
    </row>
    <row r="205" spans="1:9" ht="17.45" customHeight="1">
      <c r="A205" s="8">
        <v>44529</v>
      </c>
      <c r="B205" s="8" t="s">
        <v>428</v>
      </c>
      <c r="C205" s="8" t="s">
        <v>429</v>
      </c>
      <c r="D205" s="11" t="s">
        <v>71</v>
      </c>
      <c r="E205" s="6" t="s">
        <v>431</v>
      </c>
      <c r="F205" s="7"/>
      <c r="G205" s="7">
        <v>10.45</v>
      </c>
      <c r="I205" s="4"/>
    </row>
    <row r="206" spans="1:9" ht="17.45" customHeight="1">
      <c r="A206" s="8">
        <v>44530</v>
      </c>
      <c r="B206" s="8" t="s">
        <v>448</v>
      </c>
      <c r="C206" s="8" t="s">
        <v>449</v>
      </c>
      <c r="D206" s="11" t="s">
        <v>353</v>
      </c>
      <c r="E206" s="6" t="s">
        <v>447</v>
      </c>
      <c r="F206" s="7"/>
      <c r="G206" s="7">
        <v>1526</v>
      </c>
      <c r="I206" s="4"/>
    </row>
    <row r="207" spans="1:9" ht="17.45" customHeight="1">
      <c r="A207" s="8">
        <v>44530</v>
      </c>
      <c r="B207" s="8" t="s">
        <v>448</v>
      </c>
      <c r="C207" s="8" t="s">
        <v>449</v>
      </c>
      <c r="D207" s="11" t="s">
        <v>354</v>
      </c>
      <c r="E207" s="6" t="s">
        <v>447</v>
      </c>
      <c r="F207" s="7"/>
      <c r="G207" s="7">
        <v>1094</v>
      </c>
      <c r="I207" s="4"/>
    </row>
    <row r="208" spans="1:9" ht="17.45" customHeight="1">
      <c r="A208" s="8">
        <v>44530</v>
      </c>
      <c r="B208" s="8" t="s">
        <v>448</v>
      </c>
      <c r="C208" s="8" t="s">
        <v>449</v>
      </c>
      <c r="D208" s="11" t="s">
        <v>355</v>
      </c>
      <c r="E208" s="6" t="s">
        <v>447</v>
      </c>
      <c r="F208" s="7"/>
      <c r="G208" s="7">
        <v>1860</v>
      </c>
      <c r="I208" s="4"/>
    </row>
    <row r="209" spans="1:9" ht="17.45" customHeight="1">
      <c r="A209" s="8">
        <v>44530</v>
      </c>
      <c r="B209" s="8" t="s">
        <v>448</v>
      </c>
      <c r="C209" s="8" t="s">
        <v>449</v>
      </c>
      <c r="D209" s="11" t="s">
        <v>356</v>
      </c>
      <c r="E209" s="6" t="s">
        <v>447</v>
      </c>
      <c r="F209" s="7"/>
      <c r="G209" s="7">
        <v>2505</v>
      </c>
      <c r="I209" s="4"/>
    </row>
    <row r="210" spans="1:9" ht="17.45" customHeight="1">
      <c r="A210" s="8">
        <v>44530</v>
      </c>
      <c r="B210" s="8" t="s">
        <v>448</v>
      </c>
      <c r="C210" s="8" t="s">
        <v>449</v>
      </c>
      <c r="D210" s="11" t="s">
        <v>357</v>
      </c>
      <c r="E210" s="6" t="s">
        <v>447</v>
      </c>
      <c r="F210" s="7"/>
      <c r="G210" s="7">
        <v>1051</v>
      </c>
      <c r="I210" s="4"/>
    </row>
    <row r="211" spans="1:9" ht="17.45" customHeight="1">
      <c r="A211" s="8">
        <v>44530</v>
      </c>
      <c r="B211" s="8" t="s">
        <v>448</v>
      </c>
      <c r="C211" s="8" t="s">
        <v>449</v>
      </c>
      <c r="D211" s="11" t="s">
        <v>358</v>
      </c>
      <c r="E211" s="6" t="s">
        <v>447</v>
      </c>
      <c r="F211" s="7"/>
      <c r="G211" s="7">
        <v>784</v>
      </c>
      <c r="I211" s="4"/>
    </row>
    <row r="212" spans="1:9" ht="17.45" customHeight="1">
      <c r="A212" s="8">
        <v>44530</v>
      </c>
      <c r="B212" s="8" t="s">
        <v>448</v>
      </c>
      <c r="C212" s="8" t="s">
        <v>449</v>
      </c>
      <c r="D212" s="11" t="s">
        <v>359</v>
      </c>
      <c r="E212" s="6" t="s">
        <v>447</v>
      </c>
      <c r="F212" s="7"/>
      <c r="G212" s="7">
        <v>1069</v>
      </c>
      <c r="I212" s="4"/>
    </row>
    <row r="213" spans="1:9" ht="17.45" customHeight="1">
      <c r="A213" s="8">
        <v>44530</v>
      </c>
      <c r="B213" s="8" t="s">
        <v>448</v>
      </c>
      <c r="C213" s="8" t="s">
        <v>449</v>
      </c>
      <c r="D213" s="11" t="s">
        <v>360</v>
      </c>
      <c r="E213" s="6" t="s">
        <v>447</v>
      </c>
      <c r="F213" s="7"/>
      <c r="G213" s="7">
        <v>1057</v>
      </c>
      <c r="I213" s="4"/>
    </row>
    <row r="214" spans="1:9" ht="17.45" customHeight="1">
      <c r="A214" s="8">
        <v>44530</v>
      </c>
      <c r="B214" s="8" t="s">
        <v>448</v>
      </c>
      <c r="C214" s="8" t="s">
        <v>449</v>
      </c>
      <c r="D214" s="11" t="s">
        <v>361</v>
      </c>
      <c r="E214" s="6" t="s">
        <v>447</v>
      </c>
      <c r="F214" s="7"/>
      <c r="G214" s="7">
        <v>782</v>
      </c>
      <c r="I214" s="4"/>
    </row>
    <row r="215" spans="1:9" ht="17.45" customHeight="1">
      <c r="A215" s="8">
        <v>44530</v>
      </c>
      <c r="B215" s="8" t="s">
        <v>448</v>
      </c>
      <c r="C215" s="8" t="s">
        <v>449</v>
      </c>
      <c r="D215" s="11" t="s">
        <v>362</v>
      </c>
      <c r="E215" s="6" t="s">
        <v>447</v>
      </c>
      <c r="F215" s="7"/>
      <c r="G215" s="7">
        <v>2256</v>
      </c>
      <c r="I215" s="4"/>
    </row>
    <row r="216" spans="1:9" ht="17.45" customHeight="1">
      <c r="A216" s="8">
        <v>44530</v>
      </c>
      <c r="B216" s="8" t="s">
        <v>448</v>
      </c>
      <c r="C216" s="8" t="s">
        <v>449</v>
      </c>
      <c r="D216" s="11" t="s">
        <v>363</v>
      </c>
      <c r="E216" s="6" t="s">
        <v>447</v>
      </c>
      <c r="F216" s="7"/>
      <c r="G216" s="7">
        <v>1097</v>
      </c>
      <c r="I216" s="4"/>
    </row>
    <row r="217" spans="1:9" ht="17.45" customHeight="1">
      <c r="A217" s="8">
        <v>44530</v>
      </c>
      <c r="B217" s="8" t="s">
        <v>448</v>
      </c>
      <c r="C217" s="8" t="s">
        <v>449</v>
      </c>
      <c r="D217" s="11" t="s">
        <v>364</v>
      </c>
      <c r="E217" s="6" t="s">
        <v>447</v>
      </c>
      <c r="F217" s="7"/>
      <c r="G217" s="7">
        <v>713</v>
      </c>
      <c r="I217" s="4"/>
    </row>
    <row r="218" spans="1:9" ht="17.45" customHeight="1">
      <c r="A218" s="8">
        <v>44530</v>
      </c>
      <c r="B218" s="8" t="s">
        <v>448</v>
      </c>
      <c r="C218" s="8" t="s">
        <v>449</v>
      </c>
      <c r="D218" s="11" t="s">
        <v>365</v>
      </c>
      <c r="E218" s="6" t="s">
        <v>447</v>
      </c>
      <c r="F218" s="7"/>
      <c r="G218" s="7">
        <v>1930</v>
      </c>
      <c r="I218" s="4"/>
    </row>
    <row r="219" spans="1:9" ht="17.45" customHeight="1">
      <c r="A219" s="8">
        <v>44530</v>
      </c>
      <c r="B219" s="8" t="s">
        <v>448</v>
      </c>
      <c r="C219" s="8" t="s">
        <v>449</v>
      </c>
      <c r="D219" s="11" t="s">
        <v>366</v>
      </c>
      <c r="E219" s="6" t="s">
        <v>447</v>
      </c>
      <c r="F219" s="7"/>
      <c r="G219" s="7">
        <v>1232</v>
      </c>
      <c r="I219" s="4"/>
    </row>
    <row r="220" spans="1:9" ht="17.45" customHeight="1">
      <c r="A220" s="8">
        <v>44530</v>
      </c>
      <c r="B220" s="8" t="s">
        <v>448</v>
      </c>
      <c r="C220" s="8" t="s">
        <v>449</v>
      </c>
      <c r="D220" s="11" t="s">
        <v>367</v>
      </c>
      <c r="E220" s="6" t="s">
        <v>447</v>
      </c>
      <c r="F220" s="7"/>
      <c r="G220" s="7">
        <v>1062</v>
      </c>
      <c r="I220" s="4"/>
    </row>
    <row r="221" spans="1:9" ht="17.45" customHeight="1">
      <c r="A221" s="8">
        <v>44530</v>
      </c>
      <c r="B221" s="8" t="s">
        <v>448</v>
      </c>
      <c r="C221" s="8" t="s">
        <v>449</v>
      </c>
      <c r="D221" s="11" t="s">
        <v>368</v>
      </c>
      <c r="E221" s="6" t="s">
        <v>447</v>
      </c>
      <c r="F221" s="7"/>
      <c r="G221" s="7">
        <v>1741</v>
      </c>
      <c r="I221" s="4"/>
    </row>
    <row r="222" spans="1:9" ht="17.45" customHeight="1">
      <c r="A222" s="8">
        <v>44530</v>
      </c>
      <c r="B222" s="8" t="s">
        <v>448</v>
      </c>
      <c r="C222" s="8" t="s">
        <v>449</v>
      </c>
      <c r="D222" s="11" t="s">
        <v>369</v>
      </c>
      <c r="E222" s="6" t="s">
        <v>447</v>
      </c>
      <c r="F222" s="7"/>
      <c r="G222" s="7">
        <v>1225</v>
      </c>
      <c r="I222" s="4"/>
    </row>
    <row r="223" spans="1:9" ht="17.45" customHeight="1">
      <c r="A223" s="8">
        <v>44530</v>
      </c>
      <c r="B223" s="8" t="s">
        <v>448</v>
      </c>
      <c r="C223" s="8" t="s">
        <v>449</v>
      </c>
      <c r="D223" s="11" t="s">
        <v>370</v>
      </c>
      <c r="E223" s="6" t="s">
        <v>447</v>
      </c>
      <c r="F223" s="7"/>
      <c r="G223" s="7">
        <v>2225</v>
      </c>
      <c r="I223" s="4"/>
    </row>
    <row r="224" spans="1:9" ht="17.45" customHeight="1">
      <c r="A224" s="8">
        <v>44530</v>
      </c>
      <c r="B224" s="8" t="s">
        <v>448</v>
      </c>
      <c r="C224" s="8" t="s">
        <v>449</v>
      </c>
      <c r="D224" s="11" t="s">
        <v>371</v>
      </c>
      <c r="E224" s="6" t="s">
        <v>447</v>
      </c>
      <c r="F224" s="7"/>
      <c r="G224" s="7">
        <v>887</v>
      </c>
      <c r="I224" s="4"/>
    </row>
    <row r="225" spans="1:9" ht="17.45" customHeight="1">
      <c r="A225" s="8">
        <v>44530</v>
      </c>
      <c r="B225" s="8" t="s">
        <v>448</v>
      </c>
      <c r="C225" s="8" t="s">
        <v>449</v>
      </c>
      <c r="D225" s="11" t="s">
        <v>372</v>
      </c>
      <c r="E225" s="6" t="s">
        <v>447</v>
      </c>
      <c r="F225" s="7"/>
      <c r="G225" s="7">
        <v>944</v>
      </c>
      <c r="I225" s="4"/>
    </row>
    <row r="226" spans="1:9" ht="17.45" customHeight="1">
      <c r="A226" s="8">
        <v>44530</v>
      </c>
      <c r="B226" s="8" t="s">
        <v>448</v>
      </c>
      <c r="C226" s="8" t="s">
        <v>449</v>
      </c>
      <c r="D226" s="11" t="s">
        <v>373</v>
      </c>
      <c r="E226" s="6" t="s">
        <v>447</v>
      </c>
      <c r="F226" s="7"/>
      <c r="G226" s="7">
        <v>1946</v>
      </c>
      <c r="I226" s="4"/>
    </row>
    <row r="227" spans="1:9" ht="17.45" customHeight="1">
      <c r="A227" s="8">
        <v>44530</v>
      </c>
      <c r="B227" s="8" t="s">
        <v>448</v>
      </c>
      <c r="C227" s="8" t="s">
        <v>449</v>
      </c>
      <c r="D227" s="11" t="s">
        <v>374</v>
      </c>
      <c r="E227" s="6" t="s">
        <v>447</v>
      </c>
      <c r="F227" s="7"/>
      <c r="G227" s="7">
        <v>1771</v>
      </c>
      <c r="I227" s="4"/>
    </row>
    <row r="228" spans="1:9" ht="17.45" customHeight="1">
      <c r="A228" s="8">
        <v>44530</v>
      </c>
      <c r="B228" s="8" t="s">
        <v>448</v>
      </c>
      <c r="C228" s="8" t="s">
        <v>449</v>
      </c>
      <c r="D228" s="11" t="s">
        <v>375</v>
      </c>
      <c r="E228" s="6" t="s">
        <v>447</v>
      </c>
      <c r="F228" s="7"/>
      <c r="G228" s="7">
        <v>1062</v>
      </c>
      <c r="I228" s="4"/>
    </row>
    <row r="229" spans="1:9" ht="17.45" customHeight="1">
      <c r="A229" s="8">
        <v>44530</v>
      </c>
      <c r="B229" s="8" t="s">
        <v>448</v>
      </c>
      <c r="C229" s="8" t="s">
        <v>449</v>
      </c>
      <c r="D229" s="11" t="s">
        <v>376</v>
      </c>
      <c r="E229" s="6" t="s">
        <v>447</v>
      </c>
      <c r="F229" s="7"/>
      <c r="G229" s="7">
        <v>1954</v>
      </c>
      <c r="I229" s="4"/>
    </row>
    <row r="230" spans="1:9" ht="17.45" customHeight="1">
      <c r="A230" s="8">
        <v>44530</v>
      </c>
      <c r="B230" s="8" t="s">
        <v>448</v>
      </c>
      <c r="C230" s="8" t="s">
        <v>449</v>
      </c>
      <c r="D230" s="11" t="s">
        <v>377</v>
      </c>
      <c r="E230" s="6" t="s">
        <v>447</v>
      </c>
      <c r="F230" s="7"/>
      <c r="G230" s="7">
        <v>5189</v>
      </c>
      <c r="I230" s="4"/>
    </row>
    <row r="231" spans="1:9" ht="17.45" customHeight="1">
      <c r="A231" s="8">
        <v>44530</v>
      </c>
      <c r="B231" s="8" t="s">
        <v>448</v>
      </c>
      <c r="C231" s="8" t="s">
        <v>449</v>
      </c>
      <c r="D231" s="11" t="s">
        <v>378</v>
      </c>
      <c r="E231" s="6" t="s">
        <v>447</v>
      </c>
      <c r="F231" s="7"/>
      <c r="G231" s="7">
        <v>1189</v>
      </c>
      <c r="I231" s="4"/>
    </row>
    <row r="232" spans="1:9" ht="17.45" customHeight="1">
      <c r="A232" s="8">
        <v>44530</v>
      </c>
      <c r="B232" s="8" t="s">
        <v>448</v>
      </c>
      <c r="C232" s="8" t="s">
        <v>449</v>
      </c>
      <c r="D232" s="11" t="s">
        <v>379</v>
      </c>
      <c r="E232" s="6" t="s">
        <v>447</v>
      </c>
      <c r="F232" s="7"/>
      <c r="G232" s="7">
        <v>1226</v>
      </c>
      <c r="I232" s="4"/>
    </row>
    <row r="233" spans="1:9" ht="17.45" customHeight="1">
      <c r="A233" s="8">
        <v>44530</v>
      </c>
      <c r="B233" s="8" t="s">
        <v>448</v>
      </c>
      <c r="C233" s="8" t="s">
        <v>449</v>
      </c>
      <c r="D233" s="11" t="s">
        <v>380</v>
      </c>
      <c r="E233" s="6" t="s">
        <v>447</v>
      </c>
      <c r="F233" s="7"/>
      <c r="G233" s="7">
        <v>1999</v>
      </c>
      <c r="I233" s="4"/>
    </row>
    <row r="234" spans="1:9" ht="17.45" customHeight="1">
      <c r="A234" s="8">
        <v>44530</v>
      </c>
      <c r="B234" s="8" t="s">
        <v>448</v>
      </c>
      <c r="C234" s="8" t="s">
        <v>449</v>
      </c>
      <c r="D234" s="11" t="s">
        <v>381</v>
      </c>
      <c r="E234" s="6" t="s">
        <v>447</v>
      </c>
      <c r="F234" s="7"/>
      <c r="G234" s="7">
        <v>854</v>
      </c>
      <c r="I234" s="4"/>
    </row>
    <row r="235" spans="1:9" ht="17.45" customHeight="1">
      <c r="A235" s="8">
        <v>44530</v>
      </c>
      <c r="B235" s="8" t="s">
        <v>448</v>
      </c>
      <c r="C235" s="8" t="s">
        <v>449</v>
      </c>
      <c r="D235" s="11" t="s">
        <v>382</v>
      </c>
      <c r="E235" s="6" t="s">
        <v>447</v>
      </c>
      <c r="F235" s="7"/>
      <c r="G235" s="7">
        <v>2334</v>
      </c>
      <c r="I235" s="4"/>
    </row>
    <row r="236" spans="1:9" ht="17.45" customHeight="1">
      <c r="A236" s="8">
        <v>44530</v>
      </c>
      <c r="B236" s="8" t="s">
        <v>448</v>
      </c>
      <c r="C236" s="8" t="s">
        <v>449</v>
      </c>
      <c r="D236" s="11" t="s">
        <v>383</v>
      </c>
      <c r="E236" s="6" t="s">
        <v>447</v>
      </c>
      <c r="F236" s="7"/>
      <c r="G236" s="7">
        <v>535</v>
      </c>
      <c r="I236" s="4"/>
    </row>
    <row r="237" spans="1:9" ht="17.45" customHeight="1">
      <c r="A237" s="8">
        <v>44530</v>
      </c>
      <c r="B237" s="8" t="s">
        <v>448</v>
      </c>
      <c r="C237" s="8" t="s">
        <v>449</v>
      </c>
      <c r="D237" s="11" t="s">
        <v>384</v>
      </c>
      <c r="E237" s="6" t="s">
        <v>447</v>
      </c>
      <c r="F237" s="7"/>
      <c r="G237" s="7">
        <v>1239</v>
      </c>
      <c r="I237" s="4"/>
    </row>
    <row r="238" spans="1:9" ht="17.25" customHeight="1">
      <c r="A238" s="8">
        <v>44530</v>
      </c>
      <c r="B238" s="8" t="s">
        <v>448</v>
      </c>
      <c r="C238" s="8" t="s">
        <v>449</v>
      </c>
      <c r="D238" s="11" t="s">
        <v>385</v>
      </c>
      <c r="E238" s="6" t="s">
        <v>447</v>
      </c>
      <c r="F238" s="7"/>
      <c r="G238" s="7">
        <v>2535</v>
      </c>
      <c r="I238" s="4"/>
    </row>
    <row r="239" spans="1:9" ht="17.25" customHeight="1">
      <c r="A239" s="8">
        <v>44530</v>
      </c>
      <c r="B239" s="8" t="s">
        <v>448</v>
      </c>
      <c r="C239" s="8" t="s">
        <v>449</v>
      </c>
      <c r="D239" s="11" t="s">
        <v>386</v>
      </c>
      <c r="E239" s="6" t="s">
        <v>447</v>
      </c>
      <c r="F239" s="7"/>
      <c r="G239" s="7">
        <v>780</v>
      </c>
      <c r="I239" s="4"/>
    </row>
    <row r="240" spans="1:9" ht="17.25" customHeight="1">
      <c r="A240" s="8">
        <v>44530</v>
      </c>
      <c r="B240" s="8" t="s">
        <v>448</v>
      </c>
      <c r="C240" s="8" t="s">
        <v>449</v>
      </c>
      <c r="D240" s="11" t="s">
        <v>387</v>
      </c>
      <c r="E240" s="6" t="s">
        <v>447</v>
      </c>
      <c r="F240" s="7"/>
      <c r="G240" s="7">
        <v>613</v>
      </c>
      <c r="I240" s="4"/>
    </row>
    <row r="241" spans="1:9" ht="17.25" customHeight="1">
      <c r="A241" s="8">
        <v>44530</v>
      </c>
      <c r="B241" s="8" t="s">
        <v>448</v>
      </c>
      <c r="C241" s="8" t="s">
        <v>449</v>
      </c>
      <c r="D241" s="11" t="s">
        <v>388</v>
      </c>
      <c r="E241" s="6" t="s">
        <v>447</v>
      </c>
      <c r="F241" s="7"/>
      <c r="G241" s="7">
        <v>1225</v>
      </c>
      <c r="I241" s="4"/>
    </row>
    <row r="242" spans="1:9" ht="17.25" customHeight="1">
      <c r="A242" s="8">
        <v>44530</v>
      </c>
      <c r="B242" s="8" t="s">
        <v>448</v>
      </c>
      <c r="C242" s="8" t="s">
        <v>449</v>
      </c>
      <c r="D242" s="11" t="s">
        <v>389</v>
      </c>
      <c r="E242" s="6" t="s">
        <v>447</v>
      </c>
      <c r="F242" s="7"/>
      <c r="G242" s="7">
        <v>1164</v>
      </c>
      <c r="I242" s="4"/>
    </row>
    <row r="243" spans="1:9" ht="17.25" customHeight="1">
      <c r="A243" s="8">
        <v>44530</v>
      </c>
      <c r="B243" s="8" t="s">
        <v>448</v>
      </c>
      <c r="C243" s="8" t="s">
        <v>449</v>
      </c>
      <c r="D243" s="11" t="s">
        <v>390</v>
      </c>
      <c r="E243" s="6" t="s">
        <v>447</v>
      </c>
      <c r="F243" s="7"/>
      <c r="G243" s="7">
        <v>954</v>
      </c>
      <c r="I243" s="4"/>
    </row>
    <row r="244" spans="1:9" ht="17.25" customHeight="1">
      <c r="A244" s="8">
        <v>44530</v>
      </c>
      <c r="B244" s="8" t="s">
        <v>448</v>
      </c>
      <c r="C244" s="8" t="s">
        <v>449</v>
      </c>
      <c r="D244" s="11" t="s">
        <v>391</v>
      </c>
      <c r="E244" s="6" t="s">
        <v>447</v>
      </c>
      <c r="F244" s="7"/>
      <c r="G244" s="7">
        <v>196</v>
      </c>
      <c r="I244" s="4"/>
    </row>
    <row r="245" spans="1:9" ht="17.25" customHeight="1">
      <c r="A245" s="8">
        <v>44530</v>
      </c>
      <c r="B245" s="8" t="s">
        <v>448</v>
      </c>
      <c r="C245" s="8" t="s">
        <v>449</v>
      </c>
      <c r="D245" s="11" t="s">
        <v>392</v>
      </c>
      <c r="E245" s="6" t="s">
        <v>447</v>
      </c>
      <c r="F245" s="7"/>
      <c r="G245" s="7">
        <v>2129</v>
      </c>
      <c r="I245" s="4"/>
    </row>
    <row r="246" spans="1:9" ht="17.25" customHeight="1">
      <c r="A246" s="8">
        <v>44530</v>
      </c>
      <c r="B246" s="8" t="s">
        <v>448</v>
      </c>
      <c r="C246" s="8" t="s">
        <v>449</v>
      </c>
      <c r="D246" s="11" t="s">
        <v>393</v>
      </c>
      <c r="E246" s="6" t="s">
        <v>447</v>
      </c>
      <c r="F246" s="7"/>
      <c r="G246" s="7">
        <v>2062</v>
      </c>
      <c r="I246" s="4"/>
    </row>
    <row r="247" spans="1:9" ht="17.25" customHeight="1">
      <c r="A247" s="8">
        <v>44530</v>
      </c>
      <c r="B247" s="8" t="s">
        <v>448</v>
      </c>
      <c r="C247" s="8" t="s">
        <v>449</v>
      </c>
      <c r="D247" s="11" t="s">
        <v>394</v>
      </c>
      <c r="E247" s="6" t="s">
        <v>447</v>
      </c>
      <c r="F247" s="7"/>
      <c r="G247" s="7">
        <v>854</v>
      </c>
      <c r="I247" s="4"/>
    </row>
    <row r="248" spans="1:9" ht="17.25" customHeight="1">
      <c r="A248" s="8">
        <v>44530</v>
      </c>
      <c r="B248" s="8" t="s">
        <v>448</v>
      </c>
      <c r="C248" s="8" t="s">
        <v>449</v>
      </c>
      <c r="D248" s="11" t="s">
        <v>395</v>
      </c>
      <c r="E248" s="6" t="s">
        <v>447</v>
      </c>
      <c r="F248" s="7"/>
      <c r="G248" s="7">
        <v>1926</v>
      </c>
      <c r="I248" s="4"/>
    </row>
    <row r="249" spans="1:9" ht="17.25" customHeight="1">
      <c r="A249" s="8">
        <v>44530</v>
      </c>
      <c r="B249" s="8" t="s">
        <v>448</v>
      </c>
      <c r="C249" s="8" t="s">
        <v>449</v>
      </c>
      <c r="D249" s="11" t="s">
        <v>396</v>
      </c>
      <c r="E249" s="6" t="s">
        <v>447</v>
      </c>
      <c r="F249" s="7"/>
      <c r="G249" s="7">
        <v>404</v>
      </c>
      <c r="I249" s="4"/>
    </row>
    <row r="250" spans="1:9" ht="17.25" customHeight="1">
      <c r="A250" s="8">
        <v>44530</v>
      </c>
      <c r="B250" s="8" t="s">
        <v>448</v>
      </c>
      <c r="C250" s="8" t="s">
        <v>449</v>
      </c>
      <c r="D250" s="11" t="s">
        <v>397</v>
      </c>
      <c r="E250" s="6" t="s">
        <v>447</v>
      </c>
      <c r="F250" s="7"/>
      <c r="G250" s="7">
        <v>132</v>
      </c>
      <c r="I250" s="4"/>
    </row>
    <row r="251" spans="1:9" ht="17.25" customHeight="1">
      <c r="A251" s="8">
        <v>44530</v>
      </c>
      <c r="B251" s="8" t="s">
        <v>448</v>
      </c>
      <c r="C251" s="8" t="s">
        <v>449</v>
      </c>
      <c r="D251" s="11" t="s">
        <v>398</v>
      </c>
      <c r="E251" s="6" t="s">
        <v>447</v>
      </c>
      <c r="F251" s="7"/>
      <c r="G251" s="7">
        <v>842</v>
      </c>
      <c r="I251" s="4"/>
    </row>
    <row r="252" spans="1:9" ht="17.25" customHeight="1">
      <c r="A252" s="8">
        <v>44530</v>
      </c>
      <c r="B252" s="8" t="s">
        <v>448</v>
      </c>
      <c r="C252" s="8" t="s">
        <v>449</v>
      </c>
      <c r="D252" s="11" t="s">
        <v>399</v>
      </c>
      <c r="E252" s="6" t="s">
        <v>447</v>
      </c>
      <c r="F252" s="7"/>
      <c r="G252" s="7">
        <v>1063</v>
      </c>
      <c r="I252" s="4"/>
    </row>
    <row r="253" spans="1:9" ht="17.25" customHeight="1">
      <c r="A253" s="8">
        <v>44530</v>
      </c>
      <c r="B253" s="8" t="s">
        <v>448</v>
      </c>
      <c r="C253" s="8" t="s">
        <v>449</v>
      </c>
      <c r="D253" s="11" t="s">
        <v>400</v>
      </c>
      <c r="E253" s="6" t="s">
        <v>447</v>
      </c>
      <c r="F253" s="7"/>
      <c r="G253" s="7">
        <v>1209</v>
      </c>
      <c r="I253" s="4"/>
    </row>
    <row r="254" spans="1:9" ht="17.25" customHeight="1">
      <c r="A254" s="8">
        <v>44530</v>
      </c>
      <c r="B254" s="8" t="s">
        <v>448</v>
      </c>
      <c r="C254" s="8" t="s">
        <v>449</v>
      </c>
      <c r="D254" s="11" t="s">
        <v>401</v>
      </c>
      <c r="E254" s="6" t="s">
        <v>447</v>
      </c>
      <c r="F254" s="7"/>
      <c r="G254" s="7">
        <v>1517</v>
      </c>
      <c r="I254" s="4"/>
    </row>
    <row r="255" spans="1:9" ht="17.25" customHeight="1">
      <c r="A255" s="8">
        <v>44530</v>
      </c>
      <c r="B255" s="8" t="s">
        <v>448</v>
      </c>
      <c r="C255" s="8" t="s">
        <v>449</v>
      </c>
      <c r="D255" s="11" t="s">
        <v>402</v>
      </c>
      <c r="E255" s="6" t="s">
        <v>447</v>
      </c>
      <c r="F255" s="7"/>
      <c r="G255" s="7">
        <v>1727</v>
      </c>
      <c r="I255" s="4"/>
    </row>
    <row r="256" spans="1:9" ht="17.25" customHeight="1">
      <c r="A256" s="8">
        <v>44530</v>
      </c>
      <c r="B256" s="8" t="s">
        <v>448</v>
      </c>
      <c r="C256" s="8" t="s">
        <v>449</v>
      </c>
      <c r="D256" s="11" t="s">
        <v>403</v>
      </c>
      <c r="E256" s="6" t="s">
        <v>447</v>
      </c>
      <c r="F256" s="7"/>
      <c r="G256" s="7">
        <v>2124</v>
      </c>
      <c r="I256" s="4"/>
    </row>
    <row r="257" spans="1:9" ht="17.25" customHeight="1">
      <c r="A257" s="8">
        <v>44530</v>
      </c>
      <c r="B257" s="8" t="s">
        <v>448</v>
      </c>
      <c r="C257" s="8" t="s">
        <v>449</v>
      </c>
      <c r="D257" s="11" t="s">
        <v>404</v>
      </c>
      <c r="E257" s="6" t="s">
        <v>447</v>
      </c>
      <c r="F257" s="7"/>
      <c r="G257" s="7">
        <v>1206</v>
      </c>
      <c r="I257" s="4"/>
    </row>
    <row r="258" spans="1:9" ht="17.25" customHeight="1">
      <c r="A258" s="8">
        <v>44530</v>
      </c>
      <c r="B258" s="8" t="s">
        <v>448</v>
      </c>
      <c r="C258" s="8" t="s">
        <v>449</v>
      </c>
      <c r="D258" s="11" t="s">
        <v>405</v>
      </c>
      <c r="E258" s="6" t="s">
        <v>447</v>
      </c>
      <c r="F258" s="7"/>
      <c r="G258" s="7">
        <v>1928</v>
      </c>
      <c r="I258" s="4"/>
    </row>
    <row r="259" spans="1:9" ht="17.25" customHeight="1">
      <c r="A259" s="8">
        <v>44530</v>
      </c>
      <c r="B259" s="8" t="s">
        <v>448</v>
      </c>
      <c r="C259" s="8" t="s">
        <v>449</v>
      </c>
      <c r="D259" s="11" t="s">
        <v>406</v>
      </c>
      <c r="E259" s="6" t="s">
        <v>447</v>
      </c>
      <c r="F259" s="7"/>
      <c r="G259" s="7">
        <v>1181</v>
      </c>
      <c r="I259" s="4"/>
    </row>
    <row r="260" spans="1:9" ht="17.25" customHeight="1">
      <c r="A260" s="8">
        <v>44530</v>
      </c>
      <c r="B260" s="8" t="s">
        <v>448</v>
      </c>
      <c r="C260" s="8" t="s">
        <v>449</v>
      </c>
      <c r="D260" s="11" t="s">
        <v>407</v>
      </c>
      <c r="E260" s="6" t="s">
        <v>447</v>
      </c>
      <c r="F260" s="7"/>
      <c r="G260" s="7">
        <v>1283</v>
      </c>
      <c r="I260" s="4"/>
    </row>
    <row r="261" spans="1:9" ht="17.25" customHeight="1">
      <c r="A261" s="8">
        <v>44530</v>
      </c>
      <c r="B261" s="8" t="s">
        <v>448</v>
      </c>
      <c r="C261" s="8" t="s">
        <v>449</v>
      </c>
      <c r="D261" s="11" t="s">
        <v>408</v>
      </c>
      <c r="E261" s="6" t="s">
        <v>447</v>
      </c>
      <c r="F261" s="7"/>
      <c r="G261" s="7">
        <v>1055</v>
      </c>
      <c r="I261" s="4"/>
    </row>
    <row r="262" spans="1:9" ht="17.25" customHeight="1">
      <c r="A262" s="8">
        <v>44530</v>
      </c>
      <c r="B262" s="8" t="s">
        <v>448</v>
      </c>
      <c r="C262" s="8" t="s">
        <v>449</v>
      </c>
      <c r="D262" s="11" t="s">
        <v>409</v>
      </c>
      <c r="E262" s="6" t="s">
        <v>447</v>
      </c>
      <c r="F262" s="7"/>
      <c r="G262" s="7">
        <v>253</v>
      </c>
      <c r="I262" s="4"/>
    </row>
    <row r="263" spans="1:9" ht="17.25" customHeight="1">
      <c r="A263" s="8">
        <v>44530</v>
      </c>
      <c r="B263" s="8" t="s">
        <v>448</v>
      </c>
      <c r="C263" s="8" t="s">
        <v>449</v>
      </c>
      <c r="D263" s="11" t="s">
        <v>410</v>
      </c>
      <c r="E263" s="6" t="s">
        <v>447</v>
      </c>
      <c r="F263" s="7"/>
      <c r="G263" s="7">
        <v>1973</v>
      </c>
      <c r="I263" s="4"/>
    </row>
    <row r="264" spans="1:9" ht="17.25" customHeight="1">
      <c r="A264" s="8">
        <v>44530</v>
      </c>
      <c r="B264" s="8" t="s">
        <v>448</v>
      </c>
      <c r="C264" s="8" t="s">
        <v>449</v>
      </c>
      <c r="D264" s="11" t="s">
        <v>411</v>
      </c>
      <c r="E264" s="6" t="s">
        <v>447</v>
      </c>
      <c r="F264" s="7"/>
      <c r="G264" s="7">
        <v>863</v>
      </c>
      <c r="I264" s="4"/>
    </row>
    <row r="265" spans="1:9" ht="17.25" customHeight="1">
      <c r="A265" s="8">
        <v>44530</v>
      </c>
      <c r="B265" s="8" t="s">
        <v>448</v>
      </c>
      <c r="C265" s="8" t="s">
        <v>449</v>
      </c>
      <c r="D265" s="11" t="s">
        <v>412</v>
      </c>
      <c r="E265" s="6" t="s">
        <v>447</v>
      </c>
      <c r="F265" s="7"/>
      <c r="G265" s="7">
        <v>2954</v>
      </c>
      <c r="I265" s="4"/>
    </row>
    <row r="266" spans="1:9" ht="17.25" customHeight="1">
      <c r="A266" s="8">
        <v>44530</v>
      </c>
      <c r="B266" s="8" t="s">
        <v>450</v>
      </c>
      <c r="C266" s="8" t="s">
        <v>451</v>
      </c>
      <c r="D266" s="11" t="s">
        <v>413</v>
      </c>
      <c r="E266" s="6" t="s">
        <v>451</v>
      </c>
      <c r="F266" s="7"/>
      <c r="G266" s="7">
        <v>950.91</v>
      </c>
      <c r="I266" s="4"/>
    </row>
    <row r="267" spans="1:9" ht="17.25" customHeight="1">
      <c r="A267" s="8">
        <v>44530</v>
      </c>
      <c r="B267" s="8" t="s">
        <v>443</v>
      </c>
      <c r="C267" s="8" t="s">
        <v>444</v>
      </c>
      <c r="D267" s="11" t="s">
        <v>414</v>
      </c>
      <c r="E267" s="6" t="s">
        <v>416</v>
      </c>
      <c r="F267" s="7"/>
      <c r="G267" s="7">
        <v>190.8</v>
      </c>
      <c r="I267" s="4"/>
    </row>
    <row r="268" spans="1:9" ht="17.25" customHeight="1">
      <c r="A268" s="8">
        <v>44530</v>
      </c>
      <c r="B268" s="8" t="s">
        <v>441</v>
      </c>
      <c r="C268" s="8" t="s">
        <v>442</v>
      </c>
      <c r="D268" s="11" t="s">
        <v>415</v>
      </c>
      <c r="E268" s="6" t="s">
        <v>417</v>
      </c>
      <c r="F268" s="7"/>
      <c r="G268" s="7">
        <v>1251.44</v>
      </c>
      <c r="I268" s="4"/>
    </row>
    <row r="269" spans="1:9" ht="17.25" customHeight="1">
      <c r="A269" s="8">
        <v>44530</v>
      </c>
      <c r="B269" s="8" t="s">
        <v>423</v>
      </c>
      <c r="C269" s="8" t="s">
        <v>183</v>
      </c>
      <c r="D269" s="11" t="s">
        <v>183</v>
      </c>
      <c r="E269" s="6" t="s">
        <v>431</v>
      </c>
      <c r="F269" s="7"/>
      <c r="G269" s="7">
        <v>285700</v>
      </c>
      <c r="I269" s="4"/>
    </row>
    <row r="270" spans="1:9" ht="17.25" customHeight="1">
      <c r="A270" s="8">
        <v>44530</v>
      </c>
      <c r="B270" s="8" t="s">
        <v>428</v>
      </c>
      <c r="C270" s="8" t="s">
        <v>429</v>
      </c>
      <c r="D270" s="11" t="s">
        <v>226</v>
      </c>
      <c r="E270" s="6" t="s">
        <v>431</v>
      </c>
      <c r="F270" s="7"/>
      <c r="G270" s="7">
        <v>65.8</v>
      </c>
      <c r="I270" s="4"/>
    </row>
    <row r="271" spans="1:9" ht="17.25" customHeight="1" thickBot="1">
      <c r="A271" s="22">
        <v>44530</v>
      </c>
      <c r="B271" s="22" t="s">
        <v>428</v>
      </c>
      <c r="C271" s="22" t="s">
        <v>429</v>
      </c>
      <c r="D271" s="23" t="s">
        <v>71</v>
      </c>
      <c r="E271" s="24" t="s">
        <v>431</v>
      </c>
      <c r="F271" s="25"/>
      <c r="G271" s="25">
        <v>365.75</v>
      </c>
      <c r="I271" s="4"/>
    </row>
    <row r="272" spans="1:9" ht="15.75" thickBot="1">
      <c r="A272" s="59" t="s">
        <v>511</v>
      </c>
      <c r="B272" s="60"/>
      <c r="C272" s="60"/>
      <c r="D272" s="60"/>
      <c r="E272" s="60"/>
      <c r="F272" s="61"/>
      <c r="G272" s="12">
        <f>SUM(G7:G271)-G269</f>
        <v>701725.53000000026</v>
      </c>
    </row>
  </sheetData>
  <sortState ref="A6:E311">
    <sortCondition ref="A6:A311"/>
  </sortState>
  <mergeCells count="5">
    <mergeCell ref="A3:G3"/>
    <mergeCell ref="A5:G5"/>
    <mergeCell ref="A1:G1"/>
    <mergeCell ref="A2:G2"/>
    <mergeCell ref="A272:F272"/>
  </mergeCells>
  <pageMargins left="0.47244094488188981" right="0.27559055118110237" top="0.37" bottom="0.53" header="0.24" footer="0.43307086614173229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3"/>
  <sheetViews>
    <sheetView topLeftCell="A154" zoomScaleNormal="100" workbookViewId="0">
      <selection activeCell="C270" sqref="C270"/>
    </sheetView>
  </sheetViews>
  <sheetFormatPr defaultRowHeight="15"/>
  <cols>
    <col min="1" max="1" width="11.140625" style="5" customWidth="1"/>
    <col min="2" max="2" width="24.42578125" style="5" customWidth="1"/>
    <col min="3" max="3" width="26.140625" style="5" customWidth="1"/>
    <col min="4" max="4" width="29.140625" style="5" customWidth="1"/>
    <col min="5" max="5" width="16" style="3" customWidth="1"/>
    <col min="6" max="6" width="15.5703125" style="2" customWidth="1"/>
    <col min="7" max="7" width="16.28515625" style="2" customWidth="1"/>
    <col min="8" max="8" width="12.5703125" style="1" bestFit="1" customWidth="1"/>
    <col min="9" max="9" width="13.7109375" style="1" bestFit="1" customWidth="1"/>
    <col min="10" max="16384" width="9.140625" style="1"/>
  </cols>
  <sheetData>
    <row r="1" spans="1:9" ht="16.5">
      <c r="A1" s="54" t="s">
        <v>75</v>
      </c>
      <c r="B1" s="54"/>
      <c r="C1" s="55"/>
      <c r="D1" s="55"/>
      <c r="E1" s="55"/>
      <c r="F1" s="55"/>
      <c r="G1" s="55"/>
      <c r="H1" s="64"/>
    </row>
    <row r="2" spans="1:9" ht="16.5">
      <c r="A2" s="54" t="s">
        <v>76</v>
      </c>
      <c r="B2" s="54"/>
      <c r="C2" s="55"/>
      <c r="D2" s="55"/>
      <c r="E2" s="55"/>
      <c r="F2" s="55"/>
      <c r="G2" s="55"/>
      <c r="H2" s="64"/>
    </row>
    <row r="3" spans="1:9" ht="16.5">
      <c r="A3" s="54" t="s">
        <v>200</v>
      </c>
      <c r="B3" s="54"/>
      <c r="C3" s="55"/>
      <c r="D3" s="55"/>
      <c r="E3" s="55"/>
      <c r="F3" s="55"/>
      <c r="G3" s="55"/>
      <c r="H3" s="64"/>
    </row>
    <row r="4" spans="1:9" ht="15.75" thickBot="1"/>
    <row r="5" spans="1:9" ht="17.25" thickBot="1">
      <c r="A5" s="56" t="s">
        <v>513</v>
      </c>
      <c r="B5" s="65"/>
      <c r="C5" s="57"/>
      <c r="D5" s="57"/>
      <c r="E5" s="57"/>
      <c r="F5" s="57"/>
      <c r="G5" s="57"/>
      <c r="H5" s="66"/>
    </row>
    <row r="6" spans="1:9" ht="17.25" thickBot="1">
      <c r="A6" s="56"/>
      <c r="B6" s="65"/>
      <c r="C6" s="67"/>
      <c r="D6" s="67"/>
      <c r="E6" s="67"/>
      <c r="F6" s="67"/>
      <c r="G6" s="27" t="s">
        <v>105</v>
      </c>
      <c r="H6" s="28">
        <v>468.04</v>
      </c>
    </row>
    <row r="7" spans="1:9" ht="15.75" thickBot="1">
      <c r="A7" s="9" t="s">
        <v>95</v>
      </c>
      <c r="B7" s="29" t="s">
        <v>514</v>
      </c>
      <c r="C7" s="30" t="s">
        <v>420</v>
      </c>
      <c r="D7" s="30" t="s">
        <v>421</v>
      </c>
      <c r="E7" s="9" t="s">
        <v>422</v>
      </c>
      <c r="F7" s="10" t="s">
        <v>97</v>
      </c>
      <c r="G7" s="10" t="s">
        <v>98</v>
      </c>
      <c r="H7" s="10" t="s">
        <v>512</v>
      </c>
    </row>
    <row r="8" spans="1:9">
      <c r="A8" s="13">
        <v>44501</v>
      </c>
      <c r="B8" s="33" t="s">
        <v>423</v>
      </c>
      <c r="C8" s="13" t="s">
        <v>423</v>
      </c>
      <c r="D8" s="13" t="s">
        <v>109</v>
      </c>
      <c r="E8" s="15" t="s">
        <v>431</v>
      </c>
      <c r="F8" s="16">
        <v>5000</v>
      </c>
      <c r="G8" s="17"/>
      <c r="H8" s="26">
        <f>H6+F8-G8</f>
        <v>5468.04</v>
      </c>
    </row>
    <row r="9" spans="1:9">
      <c r="A9" s="8">
        <v>44501</v>
      </c>
      <c r="B9" s="8" t="s">
        <v>432</v>
      </c>
      <c r="C9" s="8" t="s">
        <v>432</v>
      </c>
      <c r="D9" s="8" t="s">
        <v>433</v>
      </c>
      <c r="E9" s="6" t="s">
        <v>204</v>
      </c>
      <c r="F9" s="18"/>
      <c r="G9" s="19">
        <v>1698.33</v>
      </c>
      <c r="H9" s="7">
        <f>H8+F9-G9</f>
        <v>3769.71</v>
      </c>
    </row>
    <row r="10" spans="1:9">
      <c r="A10" s="8">
        <v>44501</v>
      </c>
      <c r="B10" s="8" t="s">
        <v>519</v>
      </c>
      <c r="C10" s="8" t="s">
        <v>435</v>
      </c>
      <c r="D10" s="8" t="s">
        <v>436</v>
      </c>
      <c r="E10" s="6" t="s">
        <v>205</v>
      </c>
      <c r="F10" s="18"/>
      <c r="G10" s="19">
        <v>1593.57</v>
      </c>
      <c r="H10" s="7">
        <f t="shared" ref="H10:H73" si="0">H9+F10-G10</f>
        <v>2176.1400000000003</v>
      </c>
    </row>
    <row r="11" spans="1:9">
      <c r="A11" s="8">
        <v>44501</v>
      </c>
      <c r="B11" s="8" t="s">
        <v>517</v>
      </c>
      <c r="C11" s="8" t="s">
        <v>437</v>
      </c>
      <c r="D11" s="8" t="s">
        <v>438</v>
      </c>
      <c r="E11" s="6" t="s">
        <v>206</v>
      </c>
      <c r="F11" s="18"/>
      <c r="G11" s="19">
        <v>1153.54</v>
      </c>
      <c r="H11" s="7">
        <f t="shared" si="0"/>
        <v>1022.6000000000004</v>
      </c>
    </row>
    <row r="12" spans="1:9" ht="17.45" customHeight="1">
      <c r="A12" s="8">
        <v>44503</v>
      </c>
      <c r="B12" s="8" t="s">
        <v>423</v>
      </c>
      <c r="C12" s="8" t="s">
        <v>423</v>
      </c>
      <c r="D12" s="8" t="s">
        <v>109</v>
      </c>
      <c r="E12" s="6" t="s">
        <v>431</v>
      </c>
      <c r="F12" s="7">
        <v>4000</v>
      </c>
      <c r="G12" s="7"/>
      <c r="H12" s="7">
        <f t="shared" si="0"/>
        <v>5022.6000000000004</v>
      </c>
    </row>
    <row r="13" spans="1:9" ht="17.45" customHeight="1">
      <c r="A13" s="8">
        <v>44503</v>
      </c>
      <c r="B13" s="8" t="s">
        <v>432</v>
      </c>
      <c r="C13" s="8" t="s">
        <v>439</v>
      </c>
      <c r="D13" s="8" t="s">
        <v>440</v>
      </c>
      <c r="E13" s="6" t="s">
        <v>209</v>
      </c>
      <c r="F13" s="7"/>
      <c r="G13" s="7">
        <v>500</v>
      </c>
      <c r="H13" s="7">
        <f t="shared" si="0"/>
        <v>4522.6000000000004</v>
      </c>
      <c r="I13" s="4"/>
    </row>
    <row r="14" spans="1:9" ht="17.45" customHeight="1">
      <c r="A14" s="8">
        <v>44503</v>
      </c>
      <c r="B14" s="8" t="s">
        <v>518</v>
      </c>
      <c r="C14" s="8" t="s">
        <v>424</v>
      </c>
      <c r="D14" s="8" t="s">
        <v>425</v>
      </c>
      <c r="E14" s="6" t="s">
        <v>210</v>
      </c>
      <c r="F14" s="7"/>
      <c r="G14" s="7">
        <v>1120</v>
      </c>
      <c r="H14" s="7">
        <f t="shared" si="0"/>
        <v>3402.6000000000004</v>
      </c>
      <c r="I14" s="4"/>
    </row>
    <row r="15" spans="1:9" ht="17.45" customHeight="1">
      <c r="A15" s="8">
        <v>44503</v>
      </c>
      <c r="B15" s="8" t="s">
        <v>520</v>
      </c>
      <c r="C15" s="8" t="s">
        <v>428</v>
      </c>
      <c r="D15" s="8" t="s">
        <v>429</v>
      </c>
      <c r="E15" s="6" t="s">
        <v>431</v>
      </c>
      <c r="F15" s="7"/>
      <c r="G15" s="7">
        <v>10.45</v>
      </c>
      <c r="H15" s="7">
        <f t="shared" si="0"/>
        <v>3392.1500000000005</v>
      </c>
      <c r="I15" s="4"/>
    </row>
    <row r="16" spans="1:9" ht="17.45" customHeight="1">
      <c r="A16" s="8">
        <v>44504</v>
      </c>
      <c r="B16" s="8" t="s">
        <v>517</v>
      </c>
      <c r="C16" s="8" t="s">
        <v>441</v>
      </c>
      <c r="D16" s="8" t="s">
        <v>442</v>
      </c>
      <c r="E16" s="6" t="s">
        <v>212</v>
      </c>
      <c r="F16" s="7"/>
      <c r="G16" s="7">
        <v>1441.3</v>
      </c>
      <c r="H16" s="7">
        <f t="shared" si="0"/>
        <v>1950.8500000000006</v>
      </c>
      <c r="I16" s="4"/>
    </row>
    <row r="17" spans="1:9" ht="17.45" customHeight="1">
      <c r="A17" s="8">
        <v>44505</v>
      </c>
      <c r="B17" s="8" t="s">
        <v>423</v>
      </c>
      <c r="C17" s="8" t="s">
        <v>423</v>
      </c>
      <c r="D17" s="8" t="s">
        <v>109</v>
      </c>
      <c r="E17" s="6" t="s">
        <v>431</v>
      </c>
      <c r="F17" s="7">
        <v>191000</v>
      </c>
      <c r="G17" s="7"/>
      <c r="H17" s="7">
        <f t="shared" si="0"/>
        <v>192950.85</v>
      </c>
      <c r="I17" s="4"/>
    </row>
    <row r="18" spans="1:9" ht="17.45" customHeight="1">
      <c r="A18" s="8">
        <v>44505</v>
      </c>
      <c r="B18" s="8" t="s">
        <v>516</v>
      </c>
      <c r="C18" s="8" t="s">
        <v>426</v>
      </c>
      <c r="D18" s="8" t="s">
        <v>427</v>
      </c>
      <c r="E18" s="6" t="s">
        <v>430</v>
      </c>
      <c r="F18" s="7"/>
      <c r="G18" s="7">
        <v>561</v>
      </c>
      <c r="H18" s="7">
        <f t="shared" si="0"/>
        <v>192389.85</v>
      </c>
      <c r="I18" s="4"/>
    </row>
    <row r="19" spans="1:9" ht="17.45" customHeight="1">
      <c r="A19" s="8">
        <v>44505</v>
      </c>
      <c r="B19" s="8" t="s">
        <v>516</v>
      </c>
      <c r="C19" s="8" t="s">
        <v>426</v>
      </c>
      <c r="D19" s="8" t="s">
        <v>427</v>
      </c>
      <c r="E19" s="6" t="s">
        <v>430</v>
      </c>
      <c r="F19" s="7"/>
      <c r="G19" s="7">
        <v>2389</v>
      </c>
      <c r="H19" s="7">
        <f t="shared" si="0"/>
        <v>190000.85</v>
      </c>
      <c r="I19" s="4"/>
    </row>
    <row r="20" spans="1:9" ht="17.45" customHeight="1">
      <c r="A20" s="8">
        <v>44505</v>
      </c>
      <c r="B20" s="8" t="s">
        <v>516</v>
      </c>
      <c r="C20" s="8" t="s">
        <v>426</v>
      </c>
      <c r="D20" s="8" t="s">
        <v>427</v>
      </c>
      <c r="E20" s="6" t="s">
        <v>430</v>
      </c>
      <c r="F20" s="7"/>
      <c r="G20" s="7">
        <v>3842</v>
      </c>
      <c r="H20" s="7">
        <f t="shared" si="0"/>
        <v>186158.85</v>
      </c>
      <c r="I20" s="4"/>
    </row>
    <row r="21" spans="1:9" ht="17.45" customHeight="1">
      <c r="A21" s="8">
        <v>44505</v>
      </c>
      <c r="B21" s="8" t="s">
        <v>516</v>
      </c>
      <c r="C21" s="8" t="s">
        <v>426</v>
      </c>
      <c r="D21" s="8" t="s">
        <v>427</v>
      </c>
      <c r="E21" s="6" t="s">
        <v>430</v>
      </c>
      <c r="F21" s="7"/>
      <c r="G21" s="7">
        <v>4611</v>
      </c>
      <c r="H21" s="7">
        <f t="shared" si="0"/>
        <v>181547.85</v>
      </c>
      <c r="I21" s="4"/>
    </row>
    <row r="22" spans="1:9" ht="17.45" customHeight="1">
      <c r="A22" s="8">
        <v>44505</v>
      </c>
      <c r="B22" s="8" t="s">
        <v>516</v>
      </c>
      <c r="C22" s="8" t="s">
        <v>426</v>
      </c>
      <c r="D22" s="8" t="s">
        <v>427</v>
      </c>
      <c r="E22" s="6" t="s">
        <v>430</v>
      </c>
      <c r="F22" s="7"/>
      <c r="G22" s="7">
        <v>2104</v>
      </c>
      <c r="H22" s="7">
        <f t="shared" si="0"/>
        <v>179443.85</v>
      </c>
      <c r="I22" s="4"/>
    </row>
    <row r="23" spans="1:9" ht="17.45" customHeight="1">
      <c r="A23" s="8">
        <v>44505</v>
      </c>
      <c r="B23" s="8" t="s">
        <v>516</v>
      </c>
      <c r="C23" s="8" t="s">
        <v>426</v>
      </c>
      <c r="D23" s="8" t="s">
        <v>427</v>
      </c>
      <c r="E23" s="6" t="s">
        <v>430</v>
      </c>
      <c r="F23" s="7"/>
      <c r="G23" s="7">
        <v>310</v>
      </c>
      <c r="H23" s="7">
        <f t="shared" si="0"/>
        <v>179133.85</v>
      </c>
      <c r="I23" s="4"/>
    </row>
    <row r="24" spans="1:9" ht="17.45" customHeight="1">
      <c r="A24" s="8">
        <v>44505</v>
      </c>
      <c r="B24" s="8" t="s">
        <v>516</v>
      </c>
      <c r="C24" s="8" t="s">
        <v>426</v>
      </c>
      <c r="D24" s="8" t="s">
        <v>427</v>
      </c>
      <c r="E24" s="6" t="s">
        <v>430</v>
      </c>
      <c r="F24" s="7"/>
      <c r="G24" s="7">
        <v>2090</v>
      </c>
      <c r="H24" s="7">
        <f t="shared" si="0"/>
        <v>177043.85</v>
      </c>
      <c r="I24" s="4"/>
    </row>
    <row r="25" spans="1:9" ht="17.45" customHeight="1">
      <c r="A25" s="8">
        <v>44505</v>
      </c>
      <c r="B25" s="8" t="s">
        <v>516</v>
      </c>
      <c r="C25" s="8" t="s">
        <v>426</v>
      </c>
      <c r="D25" s="8" t="s">
        <v>427</v>
      </c>
      <c r="E25" s="6" t="s">
        <v>430</v>
      </c>
      <c r="F25" s="7"/>
      <c r="G25" s="7">
        <v>2120</v>
      </c>
      <c r="H25" s="7">
        <f t="shared" si="0"/>
        <v>174923.85</v>
      </c>
      <c r="I25" s="4"/>
    </row>
    <row r="26" spans="1:9" ht="17.45" customHeight="1">
      <c r="A26" s="8">
        <v>44505</v>
      </c>
      <c r="B26" s="8" t="s">
        <v>516</v>
      </c>
      <c r="C26" s="8" t="s">
        <v>426</v>
      </c>
      <c r="D26" s="8" t="s">
        <v>427</v>
      </c>
      <c r="E26" s="6" t="s">
        <v>430</v>
      </c>
      <c r="F26" s="7"/>
      <c r="G26" s="7">
        <v>1400</v>
      </c>
      <c r="H26" s="7">
        <f t="shared" si="0"/>
        <v>173523.85</v>
      </c>
      <c r="I26" s="4"/>
    </row>
    <row r="27" spans="1:9" ht="17.45" customHeight="1">
      <c r="A27" s="8">
        <v>44505</v>
      </c>
      <c r="B27" s="8" t="s">
        <v>516</v>
      </c>
      <c r="C27" s="8" t="s">
        <v>426</v>
      </c>
      <c r="D27" s="8" t="s">
        <v>427</v>
      </c>
      <c r="E27" s="6" t="s">
        <v>430</v>
      </c>
      <c r="F27" s="7"/>
      <c r="G27" s="7">
        <v>4283</v>
      </c>
      <c r="H27" s="7">
        <f t="shared" si="0"/>
        <v>169240.85</v>
      </c>
      <c r="I27" s="4"/>
    </row>
    <row r="28" spans="1:9" ht="17.45" customHeight="1">
      <c r="A28" s="8">
        <v>44505</v>
      </c>
      <c r="B28" s="8" t="s">
        <v>516</v>
      </c>
      <c r="C28" s="8" t="s">
        <v>426</v>
      </c>
      <c r="D28" s="8" t="s">
        <v>427</v>
      </c>
      <c r="E28" s="6" t="s">
        <v>430</v>
      </c>
      <c r="F28" s="7"/>
      <c r="G28" s="7">
        <v>2104</v>
      </c>
      <c r="H28" s="7">
        <f t="shared" si="0"/>
        <v>167136.85</v>
      </c>
      <c r="I28" s="4"/>
    </row>
    <row r="29" spans="1:9" ht="17.45" customHeight="1">
      <c r="A29" s="8">
        <v>44505</v>
      </c>
      <c r="B29" s="8" t="s">
        <v>516</v>
      </c>
      <c r="C29" s="8" t="s">
        <v>426</v>
      </c>
      <c r="D29" s="8" t="s">
        <v>427</v>
      </c>
      <c r="E29" s="6" t="s">
        <v>430</v>
      </c>
      <c r="F29" s="7"/>
      <c r="G29" s="7">
        <v>813</v>
      </c>
      <c r="H29" s="7">
        <f t="shared" si="0"/>
        <v>166323.85</v>
      </c>
      <c r="I29" s="4"/>
    </row>
    <row r="30" spans="1:9" ht="17.45" customHeight="1">
      <c r="A30" s="8">
        <v>44505</v>
      </c>
      <c r="B30" s="8" t="s">
        <v>516</v>
      </c>
      <c r="C30" s="8" t="s">
        <v>426</v>
      </c>
      <c r="D30" s="8" t="s">
        <v>427</v>
      </c>
      <c r="E30" s="6" t="s">
        <v>430</v>
      </c>
      <c r="F30" s="7"/>
      <c r="G30" s="7">
        <v>3651</v>
      </c>
      <c r="H30" s="7">
        <f t="shared" si="0"/>
        <v>162672.85</v>
      </c>
      <c r="I30" s="4"/>
    </row>
    <row r="31" spans="1:9" ht="17.45" customHeight="1">
      <c r="A31" s="8">
        <v>44505</v>
      </c>
      <c r="B31" s="8" t="s">
        <v>516</v>
      </c>
      <c r="C31" s="8" t="s">
        <v>426</v>
      </c>
      <c r="D31" s="8" t="s">
        <v>427</v>
      </c>
      <c r="E31" s="6" t="s">
        <v>430</v>
      </c>
      <c r="F31" s="7"/>
      <c r="G31" s="7">
        <v>2524</v>
      </c>
      <c r="H31" s="7">
        <f t="shared" si="0"/>
        <v>160148.85</v>
      </c>
      <c r="I31" s="4"/>
    </row>
    <row r="32" spans="1:9" ht="17.45" customHeight="1">
      <c r="A32" s="8">
        <v>44505</v>
      </c>
      <c r="B32" s="8" t="s">
        <v>516</v>
      </c>
      <c r="C32" s="8" t="s">
        <v>426</v>
      </c>
      <c r="D32" s="8" t="s">
        <v>427</v>
      </c>
      <c r="E32" s="6" t="s">
        <v>430</v>
      </c>
      <c r="F32" s="7"/>
      <c r="G32" s="7">
        <v>422</v>
      </c>
      <c r="H32" s="7">
        <f t="shared" si="0"/>
        <v>159726.85</v>
      </c>
      <c r="I32" s="4"/>
    </row>
    <row r="33" spans="1:9" ht="17.45" customHeight="1">
      <c r="A33" s="8">
        <v>44505</v>
      </c>
      <c r="B33" s="8" t="s">
        <v>516</v>
      </c>
      <c r="C33" s="8" t="s">
        <v>426</v>
      </c>
      <c r="D33" s="8" t="s">
        <v>427</v>
      </c>
      <c r="E33" s="6" t="s">
        <v>430</v>
      </c>
      <c r="F33" s="7"/>
      <c r="G33" s="7">
        <v>3584</v>
      </c>
      <c r="H33" s="7">
        <f t="shared" si="0"/>
        <v>156142.85</v>
      </c>
      <c r="I33" s="4"/>
    </row>
    <row r="34" spans="1:9" ht="17.45" customHeight="1">
      <c r="A34" s="8">
        <v>44505</v>
      </c>
      <c r="B34" s="8" t="s">
        <v>516</v>
      </c>
      <c r="C34" s="8" t="s">
        <v>426</v>
      </c>
      <c r="D34" s="8" t="s">
        <v>427</v>
      </c>
      <c r="E34" s="6" t="s">
        <v>430</v>
      </c>
      <c r="F34" s="7"/>
      <c r="G34" s="7">
        <v>1660</v>
      </c>
      <c r="H34" s="7">
        <f t="shared" si="0"/>
        <v>154482.85</v>
      </c>
      <c r="I34" s="4"/>
    </row>
    <row r="35" spans="1:9" ht="17.45" customHeight="1">
      <c r="A35" s="8">
        <v>44505</v>
      </c>
      <c r="B35" s="8" t="s">
        <v>516</v>
      </c>
      <c r="C35" s="8" t="s">
        <v>426</v>
      </c>
      <c r="D35" s="8" t="s">
        <v>427</v>
      </c>
      <c r="E35" s="6" t="s">
        <v>430</v>
      </c>
      <c r="F35" s="7"/>
      <c r="G35" s="7">
        <v>4318</v>
      </c>
      <c r="H35" s="7">
        <f t="shared" si="0"/>
        <v>150164.85</v>
      </c>
      <c r="I35" s="4"/>
    </row>
    <row r="36" spans="1:9" ht="17.45" customHeight="1">
      <c r="A36" s="8">
        <v>44505</v>
      </c>
      <c r="B36" s="8" t="s">
        <v>516</v>
      </c>
      <c r="C36" s="8" t="s">
        <v>426</v>
      </c>
      <c r="D36" s="8" t="s">
        <v>427</v>
      </c>
      <c r="E36" s="6" t="s">
        <v>430</v>
      </c>
      <c r="F36" s="7"/>
      <c r="G36" s="7">
        <v>1872</v>
      </c>
      <c r="H36" s="7">
        <f t="shared" si="0"/>
        <v>148292.85</v>
      </c>
      <c r="I36" s="4"/>
    </row>
    <row r="37" spans="1:9" ht="17.45" customHeight="1">
      <c r="A37" s="8">
        <v>44505</v>
      </c>
      <c r="B37" s="8" t="s">
        <v>516</v>
      </c>
      <c r="C37" s="8" t="s">
        <v>426</v>
      </c>
      <c r="D37" s="8" t="s">
        <v>427</v>
      </c>
      <c r="E37" s="6" t="s">
        <v>430</v>
      </c>
      <c r="F37" s="7"/>
      <c r="G37" s="7">
        <v>353</v>
      </c>
      <c r="H37" s="7">
        <f t="shared" si="0"/>
        <v>147939.85</v>
      </c>
      <c r="I37" s="4"/>
    </row>
    <row r="38" spans="1:9" ht="17.45" customHeight="1">
      <c r="A38" s="8">
        <v>44505</v>
      </c>
      <c r="B38" s="8" t="s">
        <v>516</v>
      </c>
      <c r="C38" s="8" t="s">
        <v>426</v>
      </c>
      <c r="D38" s="8" t="s">
        <v>427</v>
      </c>
      <c r="E38" s="6" t="s">
        <v>430</v>
      </c>
      <c r="F38" s="7"/>
      <c r="G38" s="7">
        <v>3313</v>
      </c>
      <c r="H38" s="7">
        <f t="shared" si="0"/>
        <v>144626.85</v>
      </c>
      <c r="I38" s="4"/>
    </row>
    <row r="39" spans="1:9" ht="17.45" customHeight="1">
      <c r="A39" s="8">
        <v>44505</v>
      </c>
      <c r="B39" s="8" t="s">
        <v>516</v>
      </c>
      <c r="C39" s="8" t="s">
        <v>426</v>
      </c>
      <c r="D39" s="8" t="s">
        <v>427</v>
      </c>
      <c r="E39" s="6" t="s">
        <v>430</v>
      </c>
      <c r="F39" s="7"/>
      <c r="G39" s="7">
        <v>3485</v>
      </c>
      <c r="H39" s="7">
        <f t="shared" si="0"/>
        <v>141141.85</v>
      </c>
      <c r="I39" s="4"/>
    </row>
    <row r="40" spans="1:9" ht="17.45" customHeight="1">
      <c r="A40" s="8">
        <v>44505</v>
      </c>
      <c r="B40" s="8" t="s">
        <v>516</v>
      </c>
      <c r="C40" s="8" t="s">
        <v>426</v>
      </c>
      <c r="D40" s="8" t="s">
        <v>427</v>
      </c>
      <c r="E40" s="6" t="s">
        <v>430</v>
      </c>
      <c r="F40" s="7"/>
      <c r="G40" s="7">
        <v>2229</v>
      </c>
      <c r="H40" s="7">
        <f t="shared" si="0"/>
        <v>138912.85</v>
      </c>
      <c r="I40" s="4"/>
    </row>
    <row r="41" spans="1:9" ht="17.45" customHeight="1">
      <c r="A41" s="8">
        <v>44505</v>
      </c>
      <c r="B41" s="8" t="s">
        <v>516</v>
      </c>
      <c r="C41" s="8" t="s">
        <v>426</v>
      </c>
      <c r="D41" s="8" t="s">
        <v>427</v>
      </c>
      <c r="E41" s="6" t="s">
        <v>430</v>
      </c>
      <c r="F41" s="7"/>
      <c r="G41" s="7">
        <v>2075</v>
      </c>
      <c r="H41" s="7">
        <f t="shared" si="0"/>
        <v>136837.85</v>
      </c>
      <c r="I41" s="4"/>
    </row>
    <row r="42" spans="1:9" ht="17.45" customHeight="1">
      <c r="A42" s="8">
        <v>44505</v>
      </c>
      <c r="B42" s="8" t="s">
        <v>516</v>
      </c>
      <c r="C42" s="8" t="s">
        <v>426</v>
      </c>
      <c r="D42" s="8" t="s">
        <v>427</v>
      </c>
      <c r="E42" s="6" t="s">
        <v>430</v>
      </c>
      <c r="F42" s="7"/>
      <c r="G42" s="7">
        <v>6182</v>
      </c>
      <c r="H42" s="7">
        <f t="shared" si="0"/>
        <v>130655.85</v>
      </c>
      <c r="I42" s="4"/>
    </row>
    <row r="43" spans="1:9" ht="17.45" customHeight="1">
      <c r="A43" s="8">
        <v>44505</v>
      </c>
      <c r="B43" s="8" t="s">
        <v>516</v>
      </c>
      <c r="C43" s="8" t="s">
        <v>426</v>
      </c>
      <c r="D43" s="8" t="s">
        <v>427</v>
      </c>
      <c r="E43" s="6" t="s">
        <v>430</v>
      </c>
      <c r="F43" s="7"/>
      <c r="G43" s="7">
        <v>2212</v>
      </c>
      <c r="H43" s="7">
        <f t="shared" si="0"/>
        <v>128443.85</v>
      </c>
      <c r="I43" s="4"/>
    </row>
    <row r="44" spans="1:9" ht="17.45" customHeight="1">
      <c r="A44" s="8">
        <v>44505</v>
      </c>
      <c r="B44" s="8" t="s">
        <v>516</v>
      </c>
      <c r="C44" s="8" t="s">
        <v>426</v>
      </c>
      <c r="D44" s="8" t="s">
        <v>427</v>
      </c>
      <c r="E44" s="6" t="s">
        <v>430</v>
      </c>
      <c r="F44" s="7"/>
      <c r="G44" s="7">
        <v>2524</v>
      </c>
      <c r="H44" s="7">
        <f t="shared" si="0"/>
        <v>125919.85</v>
      </c>
      <c r="I44" s="4"/>
    </row>
    <row r="45" spans="1:9" ht="17.45" customHeight="1">
      <c r="A45" s="8">
        <v>44505</v>
      </c>
      <c r="B45" s="8" t="s">
        <v>516</v>
      </c>
      <c r="C45" s="8" t="s">
        <v>426</v>
      </c>
      <c r="D45" s="8" t="s">
        <v>427</v>
      </c>
      <c r="E45" s="6" t="s">
        <v>430</v>
      </c>
      <c r="F45" s="7"/>
      <c r="G45" s="7">
        <v>3588</v>
      </c>
      <c r="H45" s="7">
        <f t="shared" si="0"/>
        <v>122331.85</v>
      </c>
      <c r="I45" s="4"/>
    </row>
    <row r="46" spans="1:9" ht="17.45" customHeight="1">
      <c r="A46" s="8">
        <v>44505</v>
      </c>
      <c r="B46" s="8" t="s">
        <v>516</v>
      </c>
      <c r="C46" s="8" t="s">
        <v>426</v>
      </c>
      <c r="D46" s="8" t="s">
        <v>427</v>
      </c>
      <c r="E46" s="6" t="s">
        <v>430</v>
      </c>
      <c r="F46" s="7"/>
      <c r="G46" s="7">
        <v>1704</v>
      </c>
      <c r="H46" s="7">
        <f t="shared" si="0"/>
        <v>120627.85</v>
      </c>
      <c r="I46" s="4"/>
    </row>
    <row r="47" spans="1:9" ht="17.45" customHeight="1">
      <c r="A47" s="8">
        <v>44505</v>
      </c>
      <c r="B47" s="8" t="s">
        <v>516</v>
      </c>
      <c r="C47" s="8" t="s">
        <v>426</v>
      </c>
      <c r="D47" s="8" t="s">
        <v>427</v>
      </c>
      <c r="E47" s="6" t="s">
        <v>430</v>
      </c>
      <c r="F47" s="7"/>
      <c r="G47" s="7">
        <v>3729</v>
      </c>
      <c r="H47" s="7">
        <f t="shared" si="0"/>
        <v>116898.85</v>
      </c>
      <c r="I47" s="4"/>
    </row>
    <row r="48" spans="1:9" ht="17.45" customHeight="1">
      <c r="A48" s="8">
        <v>44505</v>
      </c>
      <c r="B48" s="8" t="s">
        <v>516</v>
      </c>
      <c r="C48" s="8" t="s">
        <v>426</v>
      </c>
      <c r="D48" s="8" t="s">
        <v>427</v>
      </c>
      <c r="E48" s="6" t="s">
        <v>430</v>
      </c>
      <c r="F48" s="7"/>
      <c r="G48" s="7">
        <v>1704</v>
      </c>
      <c r="H48" s="7">
        <f t="shared" si="0"/>
        <v>115194.85</v>
      </c>
      <c r="I48" s="4"/>
    </row>
    <row r="49" spans="1:9" ht="17.45" customHeight="1">
      <c r="A49" s="8">
        <v>44505</v>
      </c>
      <c r="B49" s="8" t="s">
        <v>516</v>
      </c>
      <c r="C49" s="8" t="s">
        <v>426</v>
      </c>
      <c r="D49" s="8" t="s">
        <v>427</v>
      </c>
      <c r="E49" s="6" t="s">
        <v>430</v>
      </c>
      <c r="F49" s="7"/>
      <c r="G49" s="7">
        <v>2525</v>
      </c>
      <c r="H49" s="7">
        <f t="shared" si="0"/>
        <v>112669.85</v>
      </c>
      <c r="I49" s="4"/>
    </row>
    <row r="50" spans="1:9" ht="17.45" customHeight="1">
      <c r="A50" s="8">
        <v>44505</v>
      </c>
      <c r="B50" s="8" t="s">
        <v>516</v>
      </c>
      <c r="C50" s="8" t="s">
        <v>426</v>
      </c>
      <c r="D50" s="8" t="s">
        <v>427</v>
      </c>
      <c r="E50" s="6" t="s">
        <v>430</v>
      </c>
      <c r="F50" s="7"/>
      <c r="G50" s="7">
        <v>4707</v>
      </c>
      <c r="H50" s="7">
        <f t="shared" si="0"/>
        <v>107962.85</v>
      </c>
      <c r="I50" s="4"/>
    </row>
    <row r="51" spans="1:9" ht="17.45" customHeight="1">
      <c r="A51" s="8">
        <v>44505</v>
      </c>
      <c r="B51" s="8" t="s">
        <v>516</v>
      </c>
      <c r="C51" s="8" t="s">
        <v>426</v>
      </c>
      <c r="D51" s="8" t="s">
        <v>427</v>
      </c>
      <c r="E51" s="6" t="s">
        <v>430</v>
      </c>
      <c r="F51" s="7"/>
      <c r="G51" s="7">
        <v>2091</v>
      </c>
      <c r="H51" s="7">
        <f t="shared" si="0"/>
        <v>105871.85</v>
      </c>
      <c r="I51" s="4"/>
    </row>
    <row r="52" spans="1:9" ht="17.45" customHeight="1">
      <c r="A52" s="8">
        <v>44505</v>
      </c>
      <c r="B52" s="8" t="s">
        <v>516</v>
      </c>
      <c r="C52" s="8" t="s">
        <v>426</v>
      </c>
      <c r="D52" s="8" t="s">
        <v>427</v>
      </c>
      <c r="E52" s="6" t="s">
        <v>430</v>
      </c>
      <c r="F52" s="7"/>
      <c r="G52" s="7">
        <v>2041</v>
      </c>
      <c r="H52" s="7">
        <f t="shared" si="0"/>
        <v>103830.85</v>
      </c>
      <c r="I52" s="4"/>
    </row>
    <row r="53" spans="1:9" ht="17.45" customHeight="1">
      <c r="A53" s="8">
        <v>44505</v>
      </c>
      <c r="B53" s="8" t="s">
        <v>516</v>
      </c>
      <c r="C53" s="8" t="s">
        <v>426</v>
      </c>
      <c r="D53" s="8" t="s">
        <v>427</v>
      </c>
      <c r="E53" s="6" t="s">
        <v>430</v>
      </c>
      <c r="F53" s="7"/>
      <c r="G53" s="7">
        <v>2245</v>
      </c>
      <c r="H53" s="7">
        <f t="shared" si="0"/>
        <v>101585.85</v>
      </c>
      <c r="I53" s="4"/>
    </row>
    <row r="54" spans="1:9" ht="17.45" customHeight="1">
      <c r="A54" s="8">
        <v>44505</v>
      </c>
      <c r="B54" s="8" t="s">
        <v>516</v>
      </c>
      <c r="C54" s="8" t="s">
        <v>426</v>
      </c>
      <c r="D54" s="8" t="s">
        <v>427</v>
      </c>
      <c r="E54" s="6" t="s">
        <v>430</v>
      </c>
      <c r="F54" s="7"/>
      <c r="G54" s="7">
        <v>2090</v>
      </c>
      <c r="H54" s="7">
        <f t="shared" si="0"/>
        <v>99495.85</v>
      </c>
      <c r="I54" s="4"/>
    </row>
    <row r="55" spans="1:9" ht="17.45" customHeight="1">
      <c r="A55" s="8">
        <v>44505</v>
      </c>
      <c r="B55" s="8" t="s">
        <v>516</v>
      </c>
      <c r="C55" s="8" t="s">
        <v>426</v>
      </c>
      <c r="D55" s="8" t="s">
        <v>427</v>
      </c>
      <c r="E55" s="6" t="s">
        <v>430</v>
      </c>
      <c r="F55" s="7"/>
      <c r="G55" s="7">
        <v>2090</v>
      </c>
      <c r="H55" s="7">
        <f t="shared" si="0"/>
        <v>97405.85</v>
      </c>
      <c r="I55" s="4"/>
    </row>
    <row r="56" spans="1:9" ht="17.45" customHeight="1">
      <c r="A56" s="8">
        <v>44505</v>
      </c>
      <c r="B56" s="8" t="s">
        <v>516</v>
      </c>
      <c r="C56" s="8" t="s">
        <v>426</v>
      </c>
      <c r="D56" s="8" t="s">
        <v>427</v>
      </c>
      <c r="E56" s="6" t="s">
        <v>430</v>
      </c>
      <c r="F56" s="7"/>
      <c r="G56" s="7">
        <v>1170</v>
      </c>
      <c r="H56" s="7">
        <f t="shared" si="0"/>
        <v>96235.85</v>
      </c>
      <c r="I56" s="4"/>
    </row>
    <row r="57" spans="1:9" ht="17.45" customHeight="1">
      <c r="A57" s="8">
        <v>44505</v>
      </c>
      <c r="B57" s="8" t="s">
        <v>516</v>
      </c>
      <c r="C57" s="8" t="s">
        <v>426</v>
      </c>
      <c r="D57" s="8" t="s">
        <v>427</v>
      </c>
      <c r="E57" s="6" t="s">
        <v>430</v>
      </c>
      <c r="F57" s="7"/>
      <c r="G57" s="7">
        <v>3665</v>
      </c>
      <c r="H57" s="7">
        <f t="shared" si="0"/>
        <v>92570.85</v>
      </c>
      <c r="I57" s="4"/>
    </row>
    <row r="58" spans="1:9" ht="17.45" customHeight="1">
      <c r="A58" s="8">
        <v>44505</v>
      </c>
      <c r="B58" s="8" t="s">
        <v>516</v>
      </c>
      <c r="C58" s="8" t="s">
        <v>426</v>
      </c>
      <c r="D58" s="8" t="s">
        <v>427</v>
      </c>
      <c r="E58" s="6" t="s">
        <v>430</v>
      </c>
      <c r="F58" s="7"/>
      <c r="G58" s="7">
        <v>3842</v>
      </c>
      <c r="H58" s="7">
        <f t="shared" si="0"/>
        <v>88728.85</v>
      </c>
      <c r="I58" s="4"/>
    </row>
    <row r="59" spans="1:9" ht="17.45" customHeight="1">
      <c r="A59" s="8">
        <v>44505</v>
      </c>
      <c r="B59" s="8" t="s">
        <v>516</v>
      </c>
      <c r="C59" s="8" t="s">
        <v>426</v>
      </c>
      <c r="D59" s="8" t="s">
        <v>427</v>
      </c>
      <c r="E59" s="6" t="s">
        <v>430</v>
      </c>
      <c r="F59" s="7"/>
      <c r="G59" s="7">
        <v>1424</v>
      </c>
      <c r="H59" s="7">
        <f t="shared" si="0"/>
        <v>87304.85</v>
      </c>
      <c r="I59" s="4"/>
    </row>
    <row r="60" spans="1:9" ht="17.45" customHeight="1">
      <c r="A60" s="8">
        <v>44505</v>
      </c>
      <c r="B60" s="8" t="s">
        <v>516</v>
      </c>
      <c r="C60" s="8" t="s">
        <v>426</v>
      </c>
      <c r="D60" s="8" t="s">
        <v>427</v>
      </c>
      <c r="E60" s="6" t="s">
        <v>430</v>
      </c>
      <c r="F60" s="7"/>
      <c r="G60" s="7">
        <v>4219</v>
      </c>
      <c r="H60" s="7">
        <f t="shared" si="0"/>
        <v>83085.850000000006</v>
      </c>
      <c r="I60" s="4"/>
    </row>
    <row r="61" spans="1:9" ht="17.45" customHeight="1">
      <c r="A61" s="8">
        <v>44505</v>
      </c>
      <c r="B61" s="8" t="s">
        <v>516</v>
      </c>
      <c r="C61" s="8" t="s">
        <v>426</v>
      </c>
      <c r="D61" s="8" t="s">
        <v>427</v>
      </c>
      <c r="E61" s="6" t="s">
        <v>430</v>
      </c>
      <c r="F61" s="7"/>
      <c r="G61" s="7">
        <v>1648</v>
      </c>
      <c r="H61" s="7">
        <f t="shared" si="0"/>
        <v>81437.850000000006</v>
      </c>
      <c r="I61" s="4"/>
    </row>
    <row r="62" spans="1:9" ht="17.45" customHeight="1">
      <c r="A62" s="8">
        <v>44505</v>
      </c>
      <c r="B62" s="8" t="s">
        <v>516</v>
      </c>
      <c r="C62" s="8" t="s">
        <v>426</v>
      </c>
      <c r="D62" s="8" t="s">
        <v>427</v>
      </c>
      <c r="E62" s="6" t="s">
        <v>430</v>
      </c>
      <c r="F62" s="7"/>
      <c r="G62" s="7">
        <v>490</v>
      </c>
      <c r="H62" s="7">
        <f t="shared" si="0"/>
        <v>80947.850000000006</v>
      </c>
      <c r="I62" s="4"/>
    </row>
    <row r="63" spans="1:9" ht="17.45" customHeight="1">
      <c r="A63" s="8">
        <v>44505</v>
      </c>
      <c r="B63" s="8" t="s">
        <v>516</v>
      </c>
      <c r="C63" s="8" t="s">
        <v>426</v>
      </c>
      <c r="D63" s="8" t="s">
        <v>427</v>
      </c>
      <c r="E63" s="6" t="s">
        <v>430</v>
      </c>
      <c r="F63" s="7"/>
      <c r="G63" s="7">
        <v>1651</v>
      </c>
      <c r="H63" s="7">
        <f t="shared" si="0"/>
        <v>79296.850000000006</v>
      </c>
      <c r="I63" s="4"/>
    </row>
    <row r="64" spans="1:9" ht="17.45" customHeight="1">
      <c r="A64" s="8">
        <v>44505</v>
      </c>
      <c r="B64" s="8" t="s">
        <v>516</v>
      </c>
      <c r="C64" s="8" t="s">
        <v>426</v>
      </c>
      <c r="D64" s="8" t="s">
        <v>427</v>
      </c>
      <c r="E64" s="6" t="s">
        <v>430</v>
      </c>
      <c r="F64" s="7"/>
      <c r="G64" s="7">
        <v>422</v>
      </c>
      <c r="H64" s="7">
        <f t="shared" si="0"/>
        <v>78874.850000000006</v>
      </c>
      <c r="I64" s="4"/>
    </row>
    <row r="65" spans="1:9" ht="17.45" customHeight="1">
      <c r="A65" s="8">
        <v>44505</v>
      </c>
      <c r="B65" s="8" t="s">
        <v>516</v>
      </c>
      <c r="C65" s="8" t="s">
        <v>426</v>
      </c>
      <c r="D65" s="8" t="s">
        <v>427</v>
      </c>
      <c r="E65" s="6" t="s">
        <v>430</v>
      </c>
      <c r="F65" s="7"/>
      <c r="G65" s="7">
        <v>2475</v>
      </c>
      <c r="H65" s="7">
        <f t="shared" si="0"/>
        <v>76399.850000000006</v>
      </c>
      <c r="I65" s="4"/>
    </row>
    <row r="66" spans="1:9" ht="17.45" customHeight="1">
      <c r="A66" s="8">
        <v>44505</v>
      </c>
      <c r="B66" s="8" t="s">
        <v>516</v>
      </c>
      <c r="C66" s="8" t="s">
        <v>426</v>
      </c>
      <c r="D66" s="8" t="s">
        <v>427</v>
      </c>
      <c r="E66" s="6" t="s">
        <v>430</v>
      </c>
      <c r="F66" s="7"/>
      <c r="G66" s="7">
        <v>2529</v>
      </c>
      <c r="H66" s="7">
        <f t="shared" si="0"/>
        <v>73870.850000000006</v>
      </c>
      <c r="I66" s="4"/>
    </row>
    <row r="67" spans="1:9" ht="17.45" customHeight="1">
      <c r="A67" s="8">
        <v>44505</v>
      </c>
      <c r="B67" s="8" t="s">
        <v>516</v>
      </c>
      <c r="C67" s="8" t="s">
        <v>426</v>
      </c>
      <c r="D67" s="8" t="s">
        <v>427</v>
      </c>
      <c r="E67" s="6" t="s">
        <v>430</v>
      </c>
      <c r="F67" s="7"/>
      <c r="G67" s="7">
        <v>3830</v>
      </c>
      <c r="H67" s="7">
        <f t="shared" si="0"/>
        <v>70040.850000000006</v>
      </c>
      <c r="I67" s="4"/>
    </row>
    <row r="68" spans="1:9" ht="17.45" customHeight="1">
      <c r="A68" s="8">
        <v>44505</v>
      </c>
      <c r="B68" s="8" t="s">
        <v>516</v>
      </c>
      <c r="C68" s="8" t="s">
        <v>426</v>
      </c>
      <c r="D68" s="8" t="s">
        <v>427</v>
      </c>
      <c r="E68" s="6" t="s">
        <v>430</v>
      </c>
      <c r="F68" s="7"/>
      <c r="G68" s="7">
        <v>5098</v>
      </c>
      <c r="H68" s="7">
        <f t="shared" si="0"/>
        <v>64942.850000000006</v>
      </c>
      <c r="I68" s="4"/>
    </row>
    <row r="69" spans="1:9" ht="17.45" customHeight="1">
      <c r="A69" s="8">
        <v>44505</v>
      </c>
      <c r="B69" s="8" t="s">
        <v>516</v>
      </c>
      <c r="C69" s="8" t="s">
        <v>426</v>
      </c>
      <c r="D69" s="8" t="s">
        <v>427</v>
      </c>
      <c r="E69" s="6" t="s">
        <v>430</v>
      </c>
      <c r="F69" s="7"/>
      <c r="G69" s="7">
        <v>2475</v>
      </c>
      <c r="H69" s="7">
        <f t="shared" si="0"/>
        <v>62467.850000000006</v>
      </c>
      <c r="I69" s="4"/>
    </row>
    <row r="70" spans="1:9" ht="17.45" customHeight="1">
      <c r="A70" s="8">
        <v>44505</v>
      </c>
      <c r="B70" s="8" t="s">
        <v>516</v>
      </c>
      <c r="C70" s="8" t="s">
        <v>426</v>
      </c>
      <c r="D70" s="8" t="s">
        <v>427</v>
      </c>
      <c r="E70" s="6" t="s">
        <v>430</v>
      </c>
      <c r="F70" s="7"/>
      <c r="G70" s="7">
        <v>3652</v>
      </c>
      <c r="H70" s="7">
        <f t="shared" si="0"/>
        <v>58815.850000000006</v>
      </c>
      <c r="I70" s="4"/>
    </row>
    <row r="71" spans="1:9" ht="17.45" customHeight="1">
      <c r="A71" s="8">
        <v>44505</v>
      </c>
      <c r="B71" s="8" t="s">
        <v>516</v>
      </c>
      <c r="C71" s="8" t="s">
        <v>426</v>
      </c>
      <c r="D71" s="8" t="s">
        <v>427</v>
      </c>
      <c r="E71" s="6" t="s">
        <v>430</v>
      </c>
      <c r="F71" s="7"/>
      <c r="G71" s="7">
        <v>2490</v>
      </c>
      <c r="H71" s="7">
        <f t="shared" si="0"/>
        <v>56325.850000000006</v>
      </c>
      <c r="I71" s="4"/>
    </row>
    <row r="72" spans="1:9" ht="17.45" customHeight="1">
      <c r="A72" s="8">
        <v>44505</v>
      </c>
      <c r="B72" s="8" t="s">
        <v>516</v>
      </c>
      <c r="C72" s="8" t="s">
        <v>426</v>
      </c>
      <c r="D72" s="8" t="s">
        <v>427</v>
      </c>
      <c r="E72" s="6" t="s">
        <v>430</v>
      </c>
      <c r="F72" s="7"/>
      <c r="G72" s="7">
        <v>3396</v>
      </c>
      <c r="H72" s="7">
        <f t="shared" si="0"/>
        <v>52929.850000000006</v>
      </c>
      <c r="I72" s="4"/>
    </row>
    <row r="73" spans="1:9" ht="17.45" customHeight="1">
      <c r="A73" s="8">
        <v>44505</v>
      </c>
      <c r="B73" s="8" t="s">
        <v>516</v>
      </c>
      <c r="C73" s="8" t="s">
        <v>426</v>
      </c>
      <c r="D73" s="8" t="s">
        <v>427</v>
      </c>
      <c r="E73" s="6" t="s">
        <v>430</v>
      </c>
      <c r="F73" s="7"/>
      <c r="G73" s="7">
        <v>2091</v>
      </c>
      <c r="H73" s="7">
        <f t="shared" si="0"/>
        <v>50838.850000000006</v>
      </c>
      <c r="I73" s="4"/>
    </row>
    <row r="74" spans="1:9" ht="17.45" customHeight="1">
      <c r="A74" s="8">
        <v>44505</v>
      </c>
      <c r="B74" s="8" t="s">
        <v>516</v>
      </c>
      <c r="C74" s="8" t="s">
        <v>426</v>
      </c>
      <c r="D74" s="8" t="s">
        <v>427</v>
      </c>
      <c r="E74" s="6" t="s">
        <v>430</v>
      </c>
      <c r="F74" s="7"/>
      <c r="G74" s="7">
        <v>903</v>
      </c>
      <c r="H74" s="7">
        <f t="shared" ref="H74:H137" si="1">H73+F74-G74</f>
        <v>49935.850000000006</v>
      </c>
      <c r="I74" s="4"/>
    </row>
    <row r="75" spans="1:9" ht="17.45" customHeight="1">
      <c r="A75" s="8">
        <v>44505</v>
      </c>
      <c r="B75" s="8" t="s">
        <v>516</v>
      </c>
      <c r="C75" s="8" t="s">
        <v>426</v>
      </c>
      <c r="D75" s="8" t="s">
        <v>427</v>
      </c>
      <c r="E75" s="6" t="s">
        <v>430</v>
      </c>
      <c r="F75" s="7"/>
      <c r="G75" s="7">
        <v>3584</v>
      </c>
      <c r="H75" s="7">
        <f t="shared" si="1"/>
        <v>46351.850000000006</v>
      </c>
      <c r="I75" s="4"/>
    </row>
    <row r="76" spans="1:9" ht="17.45" customHeight="1">
      <c r="A76" s="8">
        <v>44505</v>
      </c>
      <c r="B76" s="8" t="s">
        <v>516</v>
      </c>
      <c r="C76" s="8" t="s">
        <v>426</v>
      </c>
      <c r="D76" s="8" t="s">
        <v>427</v>
      </c>
      <c r="E76" s="6" t="s">
        <v>430</v>
      </c>
      <c r="F76" s="7"/>
      <c r="G76" s="7">
        <v>1822</v>
      </c>
      <c r="H76" s="7">
        <f t="shared" si="1"/>
        <v>44529.850000000006</v>
      </c>
      <c r="I76" s="4"/>
    </row>
    <row r="77" spans="1:9" ht="17.45" customHeight="1">
      <c r="A77" s="8">
        <v>44505</v>
      </c>
      <c r="B77" s="8" t="s">
        <v>516</v>
      </c>
      <c r="C77" s="8" t="s">
        <v>426</v>
      </c>
      <c r="D77" s="8" t="s">
        <v>427</v>
      </c>
      <c r="E77" s="6" t="s">
        <v>430</v>
      </c>
      <c r="F77" s="7"/>
      <c r="G77" s="7">
        <v>5525</v>
      </c>
      <c r="H77" s="7">
        <f t="shared" si="1"/>
        <v>39004.850000000006</v>
      </c>
      <c r="I77" s="4"/>
    </row>
    <row r="78" spans="1:9" ht="17.45" customHeight="1">
      <c r="A78" s="8">
        <v>44505</v>
      </c>
      <c r="B78" s="8" t="s">
        <v>521</v>
      </c>
      <c r="C78" s="8" t="s">
        <v>445</v>
      </c>
      <c r="D78" s="8" t="s">
        <v>446</v>
      </c>
      <c r="E78" s="6" t="s">
        <v>431</v>
      </c>
      <c r="F78" s="7"/>
      <c r="G78" s="7">
        <v>250</v>
      </c>
      <c r="H78" s="7">
        <f t="shared" si="1"/>
        <v>38754.850000000006</v>
      </c>
      <c r="I78" s="4"/>
    </row>
    <row r="79" spans="1:9" ht="17.45" customHeight="1">
      <c r="A79" s="8">
        <v>44505</v>
      </c>
      <c r="B79" s="8" t="s">
        <v>522</v>
      </c>
      <c r="C79" s="8" t="s">
        <v>452</v>
      </c>
      <c r="D79" s="8" t="s">
        <v>453</v>
      </c>
      <c r="E79" s="6" t="s">
        <v>431</v>
      </c>
      <c r="F79" s="7"/>
      <c r="G79" s="7">
        <v>5000</v>
      </c>
      <c r="H79" s="7">
        <f t="shared" si="1"/>
        <v>33754.850000000006</v>
      </c>
      <c r="I79" s="4"/>
    </row>
    <row r="80" spans="1:9" ht="17.45" customHeight="1">
      <c r="A80" s="8">
        <v>44505</v>
      </c>
      <c r="B80" s="8" t="s">
        <v>516</v>
      </c>
      <c r="C80" s="8" t="s">
        <v>454</v>
      </c>
      <c r="D80" s="8" t="s">
        <v>455</v>
      </c>
      <c r="E80" s="6" t="s">
        <v>431</v>
      </c>
      <c r="F80" s="7"/>
      <c r="G80" s="7">
        <v>14522.92</v>
      </c>
      <c r="H80" s="7">
        <f t="shared" si="1"/>
        <v>19231.930000000008</v>
      </c>
      <c r="I80" s="4"/>
    </row>
    <row r="81" spans="1:9" ht="17.45" customHeight="1">
      <c r="A81" s="8">
        <v>44505</v>
      </c>
      <c r="B81" s="8" t="s">
        <v>516</v>
      </c>
      <c r="C81" s="8" t="s">
        <v>456</v>
      </c>
      <c r="D81" s="8" t="s">
        <v>14</v>
      </c>
      <c r="E81" s="6" t="s">
        <v>431</v>
      </c>
      <c r="F81" s="7"/>
      <c r="G81" s="7">
        <v>15951</v>
      </c>
      <c r="H81" s="7">
        <f t="shared" si="1"/>
        <v>3280.9300000000076</v>
      </c>
      <c r="I81" s="4"/>
    </row>
    <row r="82" spans="1:9" ht="17.45" customHeight="1">
      <c r="A82" s="8">
        <v>44505</v>
      </c>
      <c r="B82" s="8" t="s">
        <v>517</v>
      </c>
      <c r="C82" s="8" t="s">
        <v>441</v>
      </c>
      <c r="D82" s="8" t="s">
        <v>442</v>
      </c>
      <c r="E82" s="6" t="s">
        <v>227</v>
      </c>
      <c r="F82" s="7"/>
      <c r="G82" s="7">
        <v>978.95</v>
      </c>
      <c r="H82" s="7">
        <f t="shared" si="1"/>
        <v>2301.9800000000077</v>
      </c>
      <c r="I82" s="4"/>
    </row>
    <row r="83" spans="1:9" ht="17.45" customHeight="1">
      <c r="A83" s="8">
        <v>44505</v>
      </c>
      <c r="B83" s="8" t="s">
        <v>519</v>
      </c>
      <c r="C83" s="8" t="s">
        <v>457</v>
      </c>
      <c r="D83" s="8" t="s">
        <v>458</v>
      </c>
      <c r="E83" s="6" t="s">
        <v>228</v>
      </c>
      <c r="F83" s="7"/>
      <c r="G83" s="7">
        <v>483.49</v>
      </c>
      <c r="H83" s="7">
        <f t="shared" si="1"/>
        <v>1818.4900000000077</v>
      </c>
      <c r="I83" s="4"/>
    </row>
    <row r="84" spans="1:9" ht="17.45" customHeight="1">
      <c r="A84" s="8">
        <v>44505</v>
      </c>
      <c r="B84" s="8" t="s">
        <v>520</v>
      </c>
      <c r="C84" s="8" t="s">
        <v>428</v>
      </c>
      <c r="D84" s="8" t="s">
        <v>429</v>
      </c>
      <c r="E84" s="6" t="s">
        <v>431</v>
      </c>
      <c r="F84" s="7"/>
      <c r="G84" s="7">
        <v>386.65</v>
      </c>
      <c r="H84" s="7">
        <f t="shared" si="1"/>
        <v>1431.8400000000079</v>
      </c>
      <c r="I84" s="4"/>
    </row>
    <row r="85" spans="1:9" ht="17.45" customHeight="1">
      <c r="A85" s="8">
        <v>44505</v>
      </c>
      <c r="B85" s="8" t="s">
        <v>520</v>
      </c>
      <c r="C85" s="8" t="s">
        <v>428</v>
      </c>
      <c r="D85" s="8" t="s">
        <v>429</v>
      </c>
      <c r="E85" s="6" t="s">
        <v>431</v>
      </c>
      <c r="F85" s="7"/>
      <c r="G85" s="7">
        <v>91</v>
      </c>
      <c r="H85" s="7">
        <f t="shared" si="1"/>
        <v>1340.8400000000079</v>
      </c>
      <c r="I85" s="4"/>
    </row>
    <row r="86" spans="1:9" ht="17.45" customHeight="1">
      <c r="A86" s="8">
        <v>44508</v>
      </c>
      <c r="B86" s="8" t="s">
        <v>423</v>
      </c>
      <c r="C86" s="8" t="s">
        <v>423</v>
      </c>
      <c r="D86" s="8" t="s">
        <v>109</v>
      </c>
      <c r="E86" s="6" t="s">
        <v>431</v>
      </c>
      <c r="F86" s="7">
        <v>2000</v>
      </c>
      <c r="G86" s="7"/>
      <c r="H86" s="7">
        <f t="shared" si="1"/>
        <v>3340.8400000000079</v>
      </c>
      <c r="I86" s="4"/>
    </row>
    <row r="87" spans="1:9" ht="17.45" customHeight="1">
      <c r="A87" s="8">
        <v>44508</v>
      </c>
      <c r="B87" s="8" t="s">
        <v>517</v>
      </c>
      <c r="C87" s="8" t="s">
        <v>437</v>
      </c>
      <c r="D87" s="8" t="s">
        <v>438</v>
      </c>
      <c r="E87" s="6" t="s">
        <v>230</v>
      </c>
      <c r="F87" s="7"/>
      <c r="G87" s="7">
        <v>1693.8</v>
      </c>
      <c r="H87" s="7">
        <f t="shared" si="1"/>
        <v>1647.0400000000079</v>
      </c>
      <c r="I87" s="4"/>
    </row>
    <row r="88" spans="1:9" ht="17.45" customHeight="1">
      <c r="A88" s="8">
        <v>44509</v>
      </c>
      <c r="B88" s="8" t="s">
        <v>432</v>
      </c>
      <c r="C88" s="8" t="s">
        <v>432</v>
      </c>
      <c r="D88" s="8" t="s">
        <v>433</v>
      </c>
      <c r="E88" s="6" t="s">
        <v>231</v>
      </c>
      <c r="F88" s="7"/>
      <c r="G88" s="7">
        <v>45.15</v>
      </c>
      <c r="H88" s="7">
        <f t="shared" si="1"/>
        <v>1601.8900000000078</v>
      </c>
      <c r="I88" s="4"/>
    </row>
    <row r="89" spans="1:9" ht="17.45" customHeight="1">
      <c r="A89" s="8">
        <v>44510</v>
      </c>
      <c r="B89" s="8" t="s">
        <v>423</v>
      </c>
      <c r="C89" s="8" t="s">
        <v>423</v>
      </c>
      <c r="D89" s="8" t="s">
        <v>109</v>
      </c>
      <c r="E89" s="6" t="s">
        <v>431</v>
      </c>
      <c r="F89" s="7">
        <v>40000</v>
      </c>
      <c r="G89" s="7"/>
      <c r="H89" s="7">
        <f t="shared" si="1"/>
        <v>41601.890000000007</v>
      </c>
      <c r="I89" s="4"/>
    </row>
    <row r="90" spans="1:9" ht="17.45" customHeight="1">
      <c r="A90" s="8">
        <v>44510</v>
      </c>
      <c r="B90" s="8" t="s">
        <v>522</v>
      </c>
      <c r="C90" s="8" t="s">
        <v>459</v>
      </c>
      <c r="D90" s="8" t="s">
        <v>460</v>
      </c>
      <c r="E90" s="6" t="s">
        <v>239</v>
      </c>
      <c r="F90" s="7"/>
      <c r="G90" s="7">
        <v>5000</v>
      </c>
      <c r="H90" s="7">
        <f t="shared" si="1"/>
        <v>36601.890000000007</v>
      </c>
      <c r="I90" s="4"/>
    </row>
    <row r="91" spans="1:9" ht="17.45" customHeight="1">
      <c r="A91" s="8">
        <v>44510</v>
      </c>
      <c r="B91" s="8" t="s">
        <v>520</v>
      </c>
      <c r="C91" s="8" t="s">
        <v>461</v>
      </c>
      <c r="D91" s="8" t="s">
        <v>462</v>
      </c>
      <c r="E91" s="6" t="s">
        <v>431</v>
      </c>
      <c r="F91" s="7"/>
      <c r="G91" s="7">
        <v>13221.47</v>
      </c>
      <c r="H91" s="7">
        <f t="shared" si="1"/>
        <v>23380.420000000006</v>
      </c>
      <c r="I91" s="4"/>
    </row>
    <row r="92" spans="1:9" ht="17.45" customHeight="1">
      <c r="A92" s="8">
        <v>44510</v>
      </c>
      <c r="B92" s="8" t="s">
        <v>517</v>
      </c>
      <c r="C92" s="8" t="s">
        <v>437</v>
      </c>
      <c r="D92" s="8" t="s">
        <v>438</v>
      </c>
      <c r="E92" s="6" t="s">
        <v>240</v>
      </c>
      <c r="F92" s="7"/>
      <c r="G92" s="7">
        <v>337.5</v>
      </c>
      <c r="H92" s="7">
        <f t="shared" si="1"/>
        <v>23042.920000000006</v>
      </c>
      <c r="I92" s="4"/>
    </row>
    <row r="93" spans="1:9" ht="17.45" customHeight="1">
      <c r="A93" s="8">
        <v>44510</v>
      </c>
      <c r="B93" s="8" t="s">
        <v>516</v>
      </c>
      <c r="C93" s="8" t="s">
        <v>463</v>
      </c>
      <c r="D93" s="8" t="s">
        <v>464</v>
      </c>
      <c r="E93" s="6" t="s">
        <v>431</v>
      </c>
      <c r="F93" s="7"/>
      <c r="G93" s="7">
        <v>2700</v>
      </c>
      <c r="H93" s="7">
        <f t="shared" si="1"/>
        <v>20342.920000000006</v>
      </c>
      <c r="I93" s="4"/>
    </row>
    <row r="94" spans="1:9" ht="17.45" customHeight="1">
      <c r="A94" s="8">
        <v>44510</v>
      </c>
      <c r="B94" s="8" t="s">
        <v>516</v>
      </c>
      <c r="C94" s="8" t="s">
        <v>463</v>
      </c>
      <c r="D94" s="8" t="s">
        <v>464</v>
      </c>
      <c r="E94" s="6" t="s">
        <v>431</v>
      </c>
      <c r="F94" s="7"/>
      <c r="G94" s="7">
        <v>2790</v>
      </c>
      <c r="H94" s="7">
        <f t="shared" si="1"/>
        <v>17552.920000000006</v>
      </c>
      <c r="I94" s="4"/>
    </row>
    <row r="95" spans="1:9" ht="17.45" customHeight="1">
      <c r="A95" s="8">
        <v>44510</v>
      </c>
      <c r="B95" s="8" t="s">
        <v>516</v>
      </c>
      <c r="C95" s="8" t="s">
        <v>454</v>
      </c>
      <c r="D95" s="8" t="s">
        <v>455</v>
      </c>
      <c r="E95" s="6" t="s">
        <v>431</v>
      </c>
      <c r="F95" s="7"/>
      <c r="G95" s="7">
        <v>1255.29</v>
      </c>
      <c r="H95" s="7">
        <f t="shared" si="1"/>
        <v>16297.630000000005</v>
      </c>
      <c r="I95" s="4"/>
    </row>
    <row r="96" spans="1:9" ht="17.45" customHeight="1">
      <c r="A96" s="8">
        <v>44510</v>
      </c>
      <c r="B96" s="8" t="s">
        <v>432</v>
      </c>
      <c r="C96" s="8" t="s">
        <v>432</v>
      </c>
      <c r="D96" s="8" t="s">
        <v>433</v>
      </c>
      <c r="E96" s="6" t="s">
        <v>241</v>
      </c>
      <c r="F96" s="7"/>
      <c r="G96" s="7">
        <v>1205.49</v>
      </c>
      <c r="H96" s="7">
        <f t="shared" si="1"/>
        <v>15092.140000000005</v>
      </c>
      <c r="I96" s="4"/>
    </row>
    <row r="97" spans="1:9" ht="17.45" customHeight="1">
      <c r="A97" s="8">
        <v>44510</v>
      </c>
      <c r="B97" s="8" t="s">
        <v>521</v>
      </c>
      <c r="C97" s="8" t="s">
        <v>465</v>
      </c>
      <c r="D97" s="8" t="s">
        <v>466</v>
      </c>
      <c r="E97" s="6" t="s">
        <v>431</v>
      </c>
      <c r="F97" s="7"/>
      <c r="G97" s="7">
        <v>500</v>
      </c>
      <c r="H97" s="7">
        <f t="shared" si="1"/>
        <v>14592.140000000005</v>
      </c>
      <c r="I97" s="4"/>
    </row>
    <row r="98" spans="1:9" ht="17.45" customHeight="1">
      <c r="A98" s="8">
        <v>44510</v>
      </c>
      <c r="B98" s="8" t="s">
        <v>517</v>
      </c>
      <c r="C98" s="8" t="s">
        <v>487</v>
      </c>
      <c r="D98" s="8" t="s">
        <v>488</v>
      </c>
      <c r="E98" s="6" t="s">
        <v>242</v>
      </c>
      <c r="F98" s="7"/>
      <c r="G98" s="7">
        <v>240</v>
      </c>
      <c r="H98" s="7">
        <f t="shared" si="1"/>
        <v>14352.140000000005</v>
      </c>
      <c r="I98" s="4"/>
    </row>
    <row r="99" spans="1:9" ht="17.45" customHeight="1">
      <c r="A99" s="8">
        <v>44510</v>
      </c>
      <c r="B99" s="8" t="s">
        <v>519</v>
      </c>
      <c r="C99" s="8" t="s">
        <v>489</v>
      </c>
      <c r="D99" s="8" t="s">
        <v>490</v>
      </c>
      <c r="E99" s="6" t="s">
        <v>431</v>
      </c>
      <c r="F99" s="7"/>
      <c r="G99" s="7">
        <v>4416.49</v>
      </c>
      <c r="H99" s="7">
        <f t="shared" si="1"/>
        <v>9935.6500000000051</v>
      </c>
      <c r="I99" s="4"/>
    </row>
    <row r="100" spans="1:9" ht="17.45" customHeight="1">
      <c r="A100" s="8">
        <v>44510</v>
      </c>
      <c r="B100" s="8" t="s">
        <v>432</v>
      </c>
      <c r="C100" s="8" t="s">
        <v>432</v>
      </c>
      <c r="D100" s="8" t="s">
        <v>433</v>
      </c>
      <c r="E100" s="6" t="s">
        <v>243</v>
      </c>
      <c r="F100" s="7"/>
      <c r="G100" s="7">
        <v>150</v>
      </c>
      <c r="H100" s="7">
        <f t="shared" si="1"/>
        <v>9785.6500000000051</v>
      </c>
      <c r="I100" s="4"/>
    </row>
    <row r="101" spans="1:9" ht="17.45" customHeight="1">
      <c r="A101" s="8">
        <v>44510</v>
      </c>
      <c r="B101" s="8" t="s">
        <v>520</v>
      </c>
      <c r="C101" s="8" t="s">
        <v>428</v>
      </c>
      <c r="D101" s="8" t="s">
        <v>429</v>
      </c>
      <c r="E101" s="6" t="s">
        <v>431</v>
      </c>
      <c r="F101" s="7"/>
      <c r="G101" s="7">
        <v>41.8</v>
      </c>
      <c r="H101" s="7">
        <f t="shared" si="1"/>
        <v>9743.8500000000058</v>
      </c>
      <c r="I101" s="4"/>
    </row>
    <row r="102" spans="1:9" ht="17.45" customHeight="1">
      <c r="A102" s="8">
        <v>44511</v>
      </c>
      <c r="B102" s="8" t="s">
        <v>517</v>
      </c>
      <c r="C102" s="8" t="s">
        <v>441</v>
      </c>
      <c r="D102" s="8" t="s">
        <v>442</v>
      </c>
      <c r="E102" s="20" t="s">
        <v>246</v>
      </c>
      <c r="F102" s="21"/>
      <c r="G102" s="7">
        <v>394.7</v>
      </c>
      <c r="H102" s="7">
        <f t="shared" si="1"/>
        <v>9349.1500000000051</v>
      </c>
      <c r="I102" s="4"/>
    </row>
    <row r="103" spans="1:9" ht="17.45" customHeight="1">
      <c r="A103" s="8">
        <v>44511</v>
      </c>
      <c r="B103" s="8" t="s">
        <v>517</v>
      </c>
      <c r="C103" s="8" t="s">
        <v>441</v>
      </c>
      <c r="D103" s="8" t="s">
        <v>442</v>
      </c>
      <c r="E103" s="6" t="s">
        <v>247</v>
      </c>
      <c r="F103" s="7"/>
      <c r="G103" s="7">
        <v>1253.98</v>
      </c>
      <c r="H103" s="7">
        <f t="shared" si="1"/>
        <v>8095.1700000000055</v>
      </c>
      <c r="I103" s="4"/>
    </row>
    <row r="104" spans="1:9" ht="17.45" customHeight="1">
      <c r="A104" s="8">
        <v>44512</v>
      </c>
      <c r="B104" s="8" t="s">
        <v>521</v>
      </c>
      <c r="C104" s="8" t="s">
        <v>445</v>
      </c>
      <c r="D104" s="8" t="s">
        <v>446</v>
      </c>
      <c r="E104" s="6" t="s">
        <v>431</v>
      </c>
      <c r="F104" s="7"/>
      <c r="G104" s="7">
        <v>500</v>
      </c>
      <c r="H104" s="7">
        <f t="shared" si="1"/>
        <v>7595.1700000000055</v>
      </c>
      <c r="I104" s="4"/>
    </row>
    <row r="105" spans="1:9" ht="17.45" customHeight="1">
      <c r="A105" s="8">
        <v>44512</v>
      </c>
      <c r="B105" s="8" t="s">
        <v>517</v>
      </c>
      <c r="C105" s="8" t="s">
        <v>441</v>
      </c>
      <c r="D105" s="8" t="s">
        <v>491</v>
      </c>
      <c r="E105" s="6" t="s">
        <v>248</v>
      </c>
      <c r="F105" s="7"/>
      <c r="G105" s="7">
        <v>690</v>
      </c>
      <c r="H105" s="7">
        <f t="shared" si="1"/>
        <v>6905.1700000000055</v>
      </c>
      <c r="I105" s="4"/>
    </row>
    <row r="106" spans="1:9" ht="17.45" customHeight="1">
      <c r="A106" s="8">
        <v>44512</v>
      </c>
      <c r="B106" s="8" t="s">
        <v>520</v>
      </c>
      <c r="C106" s="8" t="s">
        <v>428</v>
      </c>
      <c r="D106" s="8" t="s">
        <v>429</v>
      </c>
      <c r="E106" s="6" t="s">
        <v>431</v>
      </c>
      <c r="F106" s="7"/>
      <c r="G106" s="7">
        <v>10.45</v>
      </c>
      <c r="H106" s="7">
        <f t="shared" si="1"/>
        <v>6894.7200000000057</v>
      </c>
      <c r="I106" s="4"/>
    </row>
    <row r="107" spans="1:9" ht="17.45" customHeight="1">
      <c r="A107" s="8">
        <v>44516</v>
      </c>
      <c r="B107" s="8" t="s">
        <v>423</v>
      </c>
      <c r="C107" s="8" t="s">
        <v>423</v>
      </c>
      <c r="D107" s="8" t="s">
        <v>109</v>
      </c>
      <c r="E107" s="6" t="s">
        <v>431</v>
      </c>
      <c r="F107" s="7">
        <v>40000</v>
      </c>
      <c r="G107" s="7"/>
      <c r="H107" s="7">
        <f t="shared" si="1"/>
        <v>46894.720000000008</v>
      </c>
      <c r="I107" s="4"/>
    </row>
    <row r="108" spans="1:9" ht="17.45" customHeight="1">
      <c r="A108" s="8">
        <v>44516</v>
      </c>
      <c r="B108" s="8" t="s">
        <v>517</v>
      </c>
      <c r="C108" s="8" t="s">
        <v>443</v>
      </c>
      <c r="D108" s="8" t="s">
        <v>444</v>
      </c>
      <c r="E108" s="6" t="s">
        <v>254</v>
      </c>
      <c r="F108" s="7"/>
      <c r="G108" s="7">
        <v>585</v>
      </c>
      <c r="H108" s="7">
        <f t="shared" si="1"/>
        <v>46309.720000000008</v>
      </c>
      <c r="I108" s="4"/>
    </row>
    <row r="109" spans="1:9" ht="17.45" customHeight="1">
      <c r="A109" s="8">
        <v>44516</v>
      </c>
      <c r="B109" s="8" t="s">
        <v>432</v>
      </c>
      <c r="C109" s="8" t="s">
        <v>432</v>
      </c>
      <c r="D109" s="8" t="s">
        <v>433</v>
      </c>
      <c r="E109" s="6" t="s">
        <v>255</v>
      </c>
      <c r="F109" s="7"/>
      <c r="G109" s="7">
        <v>155</v>
      </c>
      <c r="H109" s="7">
        <f t="shared" si="1"/>
        <v>46154.720000000008</v>
      </c>
      <c r="I109" s="4"/>
    </row>
    <row r="110" spans="1:9" ht="17.45" customHeight="1">
      <c r="A110" s="8">
        <v>44516</v>
      </c>
      <c r="B110" s="8" t="s">
        <v>432</v>
      </c>
      <c r="C110" s="8" t="s">
        <v>432</v>
      </c>
      <c r="D110" s="8" t="s">
        <v>433</v>
      </c>
      <c r="E110" s="6" t="s">
        <v>204</v>
      </c>
      <c r="F110" s="7"/>
      <c r="G110" s="7">
        <v>1698.33</v>
      </c>
      <c r="H110" s="7">
        <f t="shared" si="1"/>
        <v>44456.390000000007</v>
      </c>
      <c r="I110" s="4"/>
    </row>
    <row r="111" spans="1:9" ht="17.45" customHeight="1">
      <c r="A111" s="8">
        <v>44516</v>
      </c>
      <c r="B111" s="8" t="s">
        <v>519</v>
      </c>
      <c r="C111" s="8" t="s">
        <v>475</v>
      </c>
      <c r="D111" s="8" t="s">
        <v>469</v>
      </c>
      <c r="E111" s="6" t="s">
        <v>256</v>
      </c>
      <c r="F111" s="7"/>
      <c r="G111" s="7">
        <v>1140.57</v>
      </c>
      <c r="H111" s="7">
        <f t="shared" si="1"/>
        <v>43315.820000000007</v>
      </c>
      <c r="I111" s="4"/>
    </row>
    <row r="112" spans="1:9" ht="17.45" customHeight="1">
      <c r="A112" s="8">
        <v>44516</v>
      </c>
      <c r="B112" s="8" t="s">
        <v>516</v>
      </c>
      <c r="C112" s="8" t="s">
        <v>476</v>
      </c>
      <c r="D112" s="8" t="s">
        <v>462</v>
      </c>
      <c r="E112" s="6" t="s">
        <v>431</v>
      </c>
      <c r="F112" s="7"/>
      <c r="G112" s="7">
        <v>504</v>
      </c>
      <c r="H112" s="7">
        <f t="shared" si="1"/>
        <v>42811.820000000007</v>
      </c>
      <c r="I112" s="4"/>
    </row>
    <row r="113" spans="1:9" ht="17.45" customHeight="1">
      <c r="A113" s="8">
        <v>44516</v>
      </c>
      <c r="B113" s="8" t="s">
        <v>518</v>
      </c>
      <c r="C113" s="8" t="s">
        <v>477</v>
      </c>
      <c r="D113" s="8" t="s">
        <v>470</v>
      </c>
      <c r="E113" s="6" t="s">
        <v>257</v>
      </c>
      <c r="F113" s="7"/>
      <c r="G113" s="7">
        <v>3600</v>
      </c>
      <c r="H113" s="7">
        <f t="shared" si="1"/>
        <v>39211.820000000007</v>
      </c>
      <c r="I113" s="4"/>
    </row>
    <row r="114" spans="1:9" ht="17.45" customHeight="1">
      <c r="A114" s="8">
        <v>44516</v>
      </c>
      <c r="B114" s="8" t="s">
        <v>519</v>
      </c>
      <c r="C114" s="8" t="s">
        <v>478</v>
      </c>
      <c r="D114" s="8" t="s">
        <v>471</v>
      </c>
      <c r="E114" s="6" t="s">
        <v>258</v>
      </c>
      <c r="F114" s="7"/>
      <c r="G114" s="7">
        <v>854.16</v>
      </c>
      <c r="H114" s="7">
        <f t="shared" si="1"/>
        <v>38357.660000000003</v>
      </c>
      <c r="I114" s="4"/>
    </row>
    <row r="115" spans="1:9" ht="17.45" customHeight="1">
      <c r="A115" s="8">
        <v>44516</v>
      </c>
      <c r="B115" s="8" t="s">
        <v>519</v>
      </c>
      <c r="C115" s="8" t="s">
        <v>479</v>
      </c>
      <c r="D115" s="8" t="s">
        <v>472</v>
      </c>
      <c r="E115" s="6" t="s">
        <v>259</v>
      </c>
      <c r="F115" s="7"/>
      <c r="G115" s="7">
        <v>2627</v>
      </c>
      <c r="H115" s="7">
        <f t="shared" si="1"/>
        <v>35730.660000000003</v>
      </c>
      <c r="I115" s="4"/>
    </row>
    <row r="116" spans="1:9" ht="17.45" customHeight="1">
      <c r="A116" s="8">
        <v>44516</v>
      </c>
      <c r="B116" s="8" t="s">
        <v>519</v>
      </c>
      <c r="C116" s="8" t="s">
        <v>480</v>
      </c>
      <c r="D116" s="8" t="s">
        <v>473</v>
      </c>
      <c r="E116" s="6" t="s">
        <v>260</v>
      </c>
      <c r="F116" s="7"/>
      <c r="G116" s="7">
        <v>18500</v>
      </c>
      <c r="H116" s="7">
        <f t="shared" si="1"/>
        <v>17230.660000000003</v>
      </c>
      <c r="I116" s="4"/>
    </row>
    <row r="117" spans="1:9" ht="17.45" customHeight="1">
      <c r="A117" s="8">
        <v>44516</v>
      </c>
      <c r="B117" s="8" t="s">
        <v>519</v>
      </c>
      <c r="C117" s="8" t="s">
        <v>481</v>
      </c>
      <c r="D117" s="8" t="s">
        <v>474</v>
      </c>
      <c r="E117" s="6" t="s">
        <v>261</v>
      </c>
      <c r="F117" s="7"/>
      <c r="G117" s="7">
        <v>4692.5</v>
      </c>
      <c r="H117" s="7">
        <f t="shared" si="1"/>
        <v>12538.160000000003</v>
      </c>
      <c r="I117" s="4"/>
    </row>
    <row r="118" spans="1:9" ht="17.45" customHeight="1">
      <c r="A118" s="8">
        <v>44516</v>
      </c>
      <c r="B118" s="8" t="s">
        <v>519</v>
      </c>
      <c r="C118" s="8" t="s">
        <v>481</v>
      </c>
      <c r="D118" s="8" t="s">
        <v>474</v>
      </c>
      <c r="E118" s="6" t="s">
        <v>262</v>
      </c>
      <c r="F118" s="7"/>
      <c r="G118" s="7">
        <v>409.07</v>
      </c>
      <c r="H118" s="7">
        <f t="shared" si="1"/>
        <v>12129.090000000004</v>
      </c>
      <c r="I118" s="4"/>
    </row>
    <row r="119" spans="1:9" ht="17.45" customHeight="1">
      <c r="A119" s="8">
        <v>44516</v>
      </c>
      <c r="B119" s="8" t="s">
        <v>519</v>
      </c>
      <c r="C119" s="8" t="s">
        <v>492</v>
      </c>
      <c r="D119" s="8" t="s">
        <v>493</v>
      </c>
      <c r="E119" s="6" t="s">
        <v>431</v>
      </c>
      <c r="F119" s="7"/>
      <c r="G119" s="7">
        <v>139.9</v>
      </c>
      <c r="H119" s="7">
        <f t="shared" si="1"/>
        <v>11989.190000000004</v>
      </c>
      <c r="I119" s="4"/>
    </row>
    <row r="120" spans="1:9" ht="17.45" customHeight="1">
      <c r="A120" s="8">
        <v>44516</v>
      </c>
      <c r="B120" s="8" t="s">
        <v>519</v>
      </c>
      <c r="C120" s="8" t="s">
        <v>457</v>
      </c>
      <c r="D120" s="8" t="s">
        <v>458</v>
      </c>
      <c r="E120" s="6" t="s">
        <v>263</v>
      </c>
      <c r="F120" s="7"/>
      <c r="G120" s="7">
        <v>269.8</v>
      </c>
      <c r="H120" s="7">
        <f t="shared" si="1"/>
        <v>11719.390000000005</v>
      </c>
      <c r="I120" s="4"/>
    </row>
    <row r="121" spans="1:9" ht="17.45" customHeight="1">
      <c r="A121" s="8">
        <v>44516</v>
      </c>
      <c r="B121" s="8" t="s">
        <v>432</v>
      </c>
      <c r="C121" s="8" t="s">
        <v>484</v>
      </c>
      <c r="D121" s="8" t="s">
        <v>440</v>
      </c>
      <c r="E121" s="6" t="s">
        <v>264</v>
      </c>
      <c r="F121" s="7"/>
      <c r="G121" s="7">
        <v>1583</v>
      </c>
      <c r="H121" s="7">
        <f t="shared" si="1"/>
        <v>10136.390000000005</v>
      </c>
      <c r="I121" s="4"/>
    </row>
    <row r="122" spans="1:9" ht="17.45" customHeight="1">
      <c r="A122" s="8">
        <v>44516</v>
      </c>
      <c r="B122" s="8" t="s">
        <v>517</v>
      </c>
      <c r="C122" s="8" t="s">
        <v>437</v>
      </c>
      <c r="D122" s="8" t="s">
        <v>438</v>
      </c>
      <c r="E122" s="6" t="s">
        <v>206</v>
      </c>
      <c r="F122" s="7"/>
      <c r="G122" s="7">
        <v>1153.53</v>
      </c>
      <c r="H122" s="7">
        <f t="shared" si="1"/>
        <v>8982.8600000000042</v>
      </c>
      <c r="I122" s="4"/>
    </row>
    <row r="123" spans="1:9" ht="17.45" customHeight="1">
      <c r="A123" s="8">
        <v>44516</v>
      </c>
      <c r="B123" s="8" t="s">
        <v>519</v>
      </c>
      <c r="C123" s="8" t="s">
        <v>489</v>
      </c>
      <c r="D123" s="8" t="s">
        <v>490</v>
      </c>
      <c r="E123" s="6" t="s">
        <v>431</v>
      </c>
      <c r="F123" s="7"/>
      <c r="G123" s="7">
        <v>4994.21</v>
      </c>
      <c r="H123" s="7">
        <f t="shared" si="1"/>
        <v>3988.6500000000042</v>
      </c>
      <c r="I123" s="4"/>
    </row>
    <row r="124" spans="1:9" ht="17.45" customHeight="1">
      <c r="A124" s="8">
        <v>44516</v>
      </c>
      <c r="B124" s="8" t="s">
        <v>520</v>
      </c>
      <c r="C124" s="8" t="s">
        <v>428</v>
      </c>
      <c r="D124" s="8" t="s">
        <v>429</v>
      </c>
      <c r="E124" s="6" t="s">
        <v>431</v>
      </c>
      <c r="F124" s="7"/>
      <c r="G124" s="7">
        <v>73.150000000000006</v>
      </c>
      <c r="H124" s="7">
        <f t="shared" si="1"/>
        <v>3915.5000000000041</v>
      </c>
      <c r="I124" s="4"/>
    </row>
    <row r="125" spans="1:9" ht="17.45" customHeight="1">
      <c r="A125" s="8">
        <v>44517</v>
      </c>
      <c r="B125" s="8" t="s">
        <v>516</v>
      </c>
      <c r="C125" s="8" t="s">
        <v>467</v>
      </c>
      <c r="D125" s="8" t="s">
        <v>468</v>
      </c>
      <c r="E125" s="6" t="s">
        <v>266</v>
      </c>
      <c r="F125" s="7"/>
      <c r="G125" s="7">
        <v>1218</v>
      </c>
      <c r="H125" s="7">
        <f t="shared" si="1"/>
        <v>2697.5000000000041</v>
      </c>
      <c r="I125" s="4"/>
    </row>
    <row r="126" spans="1:9" ht="17.45" customHeight="1">
      <c r="A126" s="8">
        <v>44517</v>
      </c>
      <c r="B126" s="8" t="s">
        <v>517</v>
      </c>
      <c r="C126" s="8" t="s">
        <v>441</v>
      </c>
      <c r="D126" s="8" t="s">
        <v>442</v>
      </c>
      <c r="E126" s="6" t="s">
        <v>269</v>
      </c>
      <c r="F126" s="7"/>
      <c r="G126" s="7">
        <v>703.76</v>
      </c>
      <c r="H126" s="7">
        <f t="shared" si="1"/>
        <v>1993.7400000000041</v>
      </c>
      <c r="I126" s="4"/>
    </row>
    <row r="127" spans="1:9" ht="17.45" customHeight="1">
      <c r="A127" s="8">
        <v>44517</v>
      </c>
      <c r="B127" s="8" t="s">
        <v>517</v>
      </c>
      <c r="C127" s="8" t="s">
        <v>441</v>
      </c>
      <c r="D127" s="8" t="s">
        <v>442</v>
      </c>
      <c r="E127" s="6" t="s">
        <v>270</v>
      </c>
      <c r="F127" s="7"/>
      <c r="G127" s="7">
        <v>1137.45</v>
      </c>
      <c r="H127" s="7">
        <f t="shared" si="1"/>
        <v>856.29000000000406</v>
      </c>
      <c r="I127" s="4"/>
    </row>
    <row r="128" spans="1:9" ht="17.45" customHeight="1">
      <c r="A128" s="8">
        <v>44517</v>
      </c>
      <c r="B128" s="8" t="s">
        <v>520</v>
      </c>
      <c r="C128" s="8" t="s">
        <v>428</v>
      </c>
      <c r="D128" s="8" t="s">
        <v>429</v>
      </c>
      <c r="E128" s="6" t="s">
        <v>431</v>
      </c>
      <c r="F128" s="7"/>
      <c r="G128" s="7">
        <v>10.45</v>
      </c>
      <c r="H128" s="7">
        <f t="shared" si="1"/>
        <v>845.84000000000401</v>
      </c>
      <c r="I128" s="4"/>
    </row>
    <row r="129" spans="1:9" ht="17.45" customHeight="1">
      <c r="A129" s="8">
        <v>44518</v>
      </c>
      <c r="B129" s="8" t="s">
        <v>517</v>
      </c>
      <c r="C129" s="8" t="s">
        <v>441</v>
      </c>
      <c r="D129" s="8" t="s">
        <v>442</v>
      </c>
      <c r="E129" s="6" t="s">
        <v>271</v>
      </c>
      <c r="F129" s="7"/>
      <c r="G129" s="7">
        <v>680</v>
      </c>
      <c r="H129" s="7">
        <f t="shared" si="1"/>
        <v>165.84000000000401</v>
      </c>
      <c r="I129" s="4"/>
    </row>
    <row r="130" spans="1:9" ht="17.45" customHeight="1">
      <c r="A130" s="8">
        <v>44519</v>
      </c>
      <c r="B130" s="8" t="s">
        <v>423</v>
      </c>
      <c r="C130" s="8" t="s">
        <v>423</v>
      </c>
      <c r="D130" s="8" t="s">
        <v>494</v>
      </c>
      <c r="E130" s="6" t="s">
        <v>431</v>
      </c>
      <c r="F130" s="7">
        <v>447957.49</v>
      </c>
      <c r="G130" s="7"/>
      <c r="H130" s="7">
        <f t="shared" si="1"/>
        <v>448123.33</v>
      </c>
      <c r="I130" s="4"/>
    </row>
    <row r="131" spans="1:9" ht="17.45" customHeight="1">
      <c r="A131" s="8">
        <v>44519</v>
      </c>
      <c r="B131" s="8" t="s">
        <v>423</v>
      </c>
      <c r="C131" s="8" t="s">
        <v>423</v>
      </c>
      <c r="D131" s="8" t="s">
        <v>494</v>
      </c>
      <c r="E131" s="6" t="s">
        <v>431</v>
      </c>
      <c r="F131" s="7">
        <v>170000</v>
      </c>
      <c r="G131" s="7"/>
      <c r="H131" s="7">
        <f t="shared" si="1"/>
        <v>618123.33000000007</v>
      </c>
      <c r="I131" s="4"/>
    </row>
    <row r="132" spans="1:9" ht="17.45" customHeight="1">
      <c r="A132" s="8">
        <v>44519</v>
      </c>
      <c r="B132" s="8" t="s">
        <v>423</v>
      </c>
      <c r="C132" s="8" t="s">
        <v>423</v>
      </c>
      <c r="D132" s="8" t="s">
        <v>109</v>
      </c>
      <c r="E132" s="6" t="s">
        <v>431</v>
      </c>
      <c r="F132" s="7">
        <v>87000</v>
      </c>
      <c r="G132" s="7"/>
      <c r="H132" s="7">
        <f t="shared" si="1"/>
        <v>705123.33000000007</v>
      </c>
      <c r="I132" s="4"/>
    </row>
    <row r="133" spans="1:9" ht="17.45" customHeight="1">
      <c r="A133" s="8">
        <v>44519</v>
      </c>
      <c r="B133" s="8" t="s">
        <v>516</v>
      </c>
      <c r="C133" s="8" t="s">
        <v>467</v>
      </c>
      <c r="D133" s="8" t="s">
        <v>468</v>
      </c>
      <c r="E133" s="6" t="s">
        <v>273</v>
      </c>
      <c r="F133" s="7"/>
      <c r="G133" s="7">
        <v>9800</v>
      </c>
      <c r="H133" s="7">
        <f t="shared" si="1"/>
        <v>695323.33000000007</v>
      </c>
      <c r="I133" s="4"/>
    </row>
    <row r="134" spans="1:9" ht="17.45" customHeight="1">
      <c r="A134" s="8">
        <v>44519</v>
      </c>
      <c r="B134" s="8" t="s">
        <v>516</v>
      </c>
      <c r="C134" s="8" t="s">
        <v>467</v>
      </c>
      <c r="D134" s="8" t="s">
        <v>468</v>
      </c>
      <c r="E134" s="6" t="s">
        <v>274</v>
      </c>
      <c r="F134" s="7"/>
      <c r="G134" s="7">
        <v>7883.4</v>
      </c>
      <c r="H134" s="7">
        <f t="shared" si="1"/>
        <v>687439.93</v>
      </c>
      <c r="I134" s="4"/>
    </row>
    <row r="135" spans="1:9" ht="17.45" customHeight="1">
      <c r="A135" s="8">
        <v>44519</v>
      </c>
      <c r="B135" s="8" t="s">
        <v>516</v>
      </c>
      <c r="C135" s="8" t="s">
        <v>467</v>
      </c>
      <c r="D135" s="8" t="s">
        <v>468</v>
      </c>
      <c r="E135" s="6" t="s">
        <v>275</v>
      </c>
      <c r="F135" s="7"/>
      <c r="G135" s="7">
        <v>5255.6</v>
      </c>
      <c r="H135" s="7">
        <f t="shared" si="1"/>
        <v>682184.33000000007</v>
      </c>
      <c r="I135" s="4"/>
    </row>
    <row r="136" spans="1:9" ht="17.45" customHeight="1">
      <c r="A136" s="8">
        <v>44519</v>
      </c>
      <c r="B136" s="8" t="s">
        <v>516</v>
      </c>
      <c r="C136" s="8" t="s">
        <v>467</v>
      </c>
      <c r="D136" s="8" t="s">
        <v>468</v>
      </c>
      <c r="E136" s="6" t="s">
        <v>276</v>
      </c>
      <c r="F136" s="7"/>
      <c r="G136" s="7">
        <v>5600</v>
      </c>
      <c r="H136" s="7">
        <f t="shared" si="1"/>
        <v>676584.33000000007</v>
      </c>
      <c r="I136" s="4"/>
    </row>
    <row r="137" spans="1:9" ht="17.45" customHeight="1">
      <c r="A137" s="8">
        <v>44519</v>
      </c>
      <c r="B137" s="8" t="s">
        <v>516</v>
      </c>
      <c r="C137" s="8" t="s">
        <v>467</v>
      </c>
      <c r="D137" s="8" t="s">
        <v>468</v>
      </c>
      <c r="E137" s="6" t="s">
        <v>277</v>
      </c>
      <c r="F137" s="7"/>
      <c r="G137" s="7">
        <v>4200</v>
      </c>
      <c r="H137" s="7">
        <f t="shared" si="1"/>
        <v>672384.33000000007</v>
      </c>
      <c r="I137" s="4"/>
    </row>
    <row r="138" spans="1:9" ht="17.45" customHeight="1">
      <c r="A138" s="8">
        <v>44519</v>
      </c>
      <c r="B138" s="8" t="s">
        <v>516</v>
      </c>
      <c r="C138" s="8" t="s">
        <v>467</v>
      </c>
      <c r="D138" s="8" t="s">
        <v>468</v>
      </c>
      <c r="E138" s="6" t="s">
        <v>278</v>
      </c>
      <c r="F138" s="7"/>
      <c r="G138" s="7">
        <v>11825.1</v>
      </c>
      <c r="H138" s="7">
        <f t="shared" ref="H138:H201" si="2">H137+F138-G138</f>
        <v>660559.2300000001</v>
      </c>
      <c r="I138" s="4"/>
    </row>
    <row r="139" spans="1:9" ht="17.45" customHeight="1">
      <c r="A139" s="8">
        <v>44519</v>
      </c>
      <c r="B139" s="8" t="s">
        <v>516</v>
      </c>
      <c r="C139" s="8" t="s">
        <v>467</v>
      </c>
      <c r="D139" s="8" t="s">
        <v>468</v>
      </c>
      <c r="E139" s="6" t="s">
        <v>280</v>
      </c>
      <c r="F139" s="7"/>
      <c r="G139" s="7">
        <v>9800</v>
      </c>
      <c r="H139" s="7">
        <f t="shared" si="2"/>
        <v>650759.2300000001</v>
      </c>
      <c r="I139" s="4"/>
    </row>
    <row r="140" spans="1:9" ht="17.45" customHeight="1">
      <c r="A140" s="8">
        <v>44519</v>
      </c>
      <c r="B140" s="8" t="s">
        <v>516</v>
      </c>
      <c r="C140" s="8" t="s">
        <v>467</v>
      </c>
      <c r="D140" s="8" t="s">
        <v>468</v>
      </c>
      <c r="E140" s="6" t="s">
        <v>281</v>
      </c>
      <c r="F140" s="7"/>
      <c r="G140" s="7">
        <v>2627.8</v>
      </c>
      <c r="H140" s="7">
        <f t="shared" si="2"/>
        <v>648131.43000000005</v>
      </c>
      <c r="I140" s="4"/>
    </row>
    <row r="141" spans="1:9" ht="17.45" customHeight="1">
      <c r="A141" s="8">
        <v>44519</v>
      </c>
      <c r="B141" s="8" t="s">
        <v>516</v>
      </c>
      <c r="C141" s="8" t="s">
        <v>467</v>
      </c>
      <c r="D141" s="8" t="s">
        <v>468</v>
      </c>
      <c r="E141" s="6" t="s">
        <v>283</v>
      </c>
      <c r="F141" s="7"/>
      <c r="G141" s="7">
        <v>2800</v>
      </c>
      <c r="H141" s="7">
        <f t="shared" si="2"/>
        <v>645331.43000000005</v>
      </c>
      <c r="I141" s="4"/>
    </row>
    <row r="142" spans="1:9" ht="17.45" customHeight="1">
      <c r="A142" s="8">
        <v>44519</v>
      </c>
      <c r="B142" s="8" t="s">
        <v>516</v>
      </c>
      <c r="C142" s="8" t="s">
        <v>467</v>
      </c>
      <c r="D142" s="8" t="s">
        <v>468</v>
      </c>
      <c r="E142" s="6" t="s">
        <v>284</v>
      </c>
      <c r="F142" s="7"/>
      <c r="G142" s="7">
        <v>26600</v>
      </c>
      <c r="H142" s="7">
        <f t="shared" si="2"/>
        <v>618731.43000000005</v>
      </c>
      <c r="I142" s="4"/>
    </row>
    <row r="143" spans="1:9" ht="17.45" customHeight="1">
      <c r="A143" s="8">
        <v>44519</v>
      </c>
      <c r="B143" s="8" t="s">
        <v>516</v>
      </c>
      <c r="C143" s="8" t="s">
        <v>467</v>
      </c>
      <c r="D143" s="8" t="s">
        <v>468</v>
      </c>
      <c r="E143" s="6" t="s">
        <v>285</v>
      </c>
      <c r="F143" s="7"/>
      <c r="G143" s="7">
        <v>9800</v>
      </c>
      <c r="H143" s="7">
        <f t="shared" si="2"/>
        <v>608931.43000000005</v>
      </c>
      <c r="I143" s="4"/>
    </row>
    <row r="144" spans="1:9" ht="17.45" customHeight="1">
      <c r="A144" s="8">
        <v>44519</v>
      </c>
      <c r="B144" s="8" t="s">
        <v>516</v>
      </c>
      <c r="C144" s="8" t="s">
        <v>467</v>
      </c>
      <c r="D144" s="8" t="s">
        <v>468</v>
      </c>
      <c r="E144" s="6" t="s">
        <v>286</v>
      </c>
      <c r="F144" s="7"/>
      <c r="G144" s="7">
        <v>5600</v>
      </c>
      <c r="H144" s="7">
        <f t="shared" si="2"/>
        <v>603331.43000000005</v>
      </c>
      <c r="I144" s="4"/>
    </row>
    <row r="145" spans="1:9" ht="17.45" customHeight="1">
      <c r="A145" s="8">
        <v>44519</v>
      </c>
      <c r="B145" s="8" t="s">
        <v>516</v>
      </c>
      <c r="C145" s="8" t="s">
        <v>467</v>
      </c>
      <c r="D145" s="8" t="s">
        <v>468</v>
      </c>
      <c r="E145" s="6" t="s">
        <v>288</v>
      </c>
      <c r="F145" s="7"/>
      <c r="G145" s="7">
        <v>1970.85</v>
      </c>
      <c r="H145" s="7">
        <f t="shared" si="2"/>
        <v>601360.58000000007</v>
      </c>
      <c r="I145" s="4"/>
    </row>
    <row r="146" spans="1:9" ht="17.45" customHeight="1">
      <c r="A146" s="8">
        <v>44519</v>
      </c>
      <c r="B146" s="8" t="s">
        <v>516</v>
      </c>
      <c r="C146" s="8" t="s">
        <v>467</v>
      </c>
      <c r="D146" s="8" t="s">
        <v>468</v>
      </c>
      <c r="E146" s="6" t="s">
        <v>289</v>
      </c>
      <c r="F146" s="7"/>
      <c r="G146" s="7">
        <v>8400</v>
      </c>
      <c r="H146" s="7">
        <f t="shared" si="2"/>
        <v>592960.58000000007</v>
      </c>
      <c r="I146" s="4"/>
    </row>
    <row r="147" spans="1:9" ht="17.45" customHeight="1">
      <c r="A147" s="8">
        <v>44519</v>
      </c>
      <c r="B147" s="8" t="s">
        <v>516</v>
      </c>
      <c r="C147" s="8" t="s">
        <v>467</v>
      </c>
      <c r="D147" s="8" t="s">
        <v>468</v>
      </c>
      <c r="E147" s="6">
        <v>212</v>
      </c>
      <c r="F147" s="7"/>
      <c r="G147" s="7">
        <v>4200</v>
      </c>
      <c r="H147" s="7">
        <f t="shared" si="2"/>
        <v>588760.58000000007</v>
      </c>
      <c r="I147" s="4"/>
    </row>
    <row r="148" spans="1:9" ht="17.45" customHeight="1">
      <c r="A148" s="8">
        <v>44519</v>
      </c>
      <c r="B148" s="8" t="s">
        <v>516</v>
      </c>
      <c r="C148" s="8" t="s">
        <v>467</v>
      </c>
      <c r="D148" s="8" t="s">
        <v>468</v>
      </c>
      <c r="E148" s="6" t="s">
        <v>291</v>
      </c>
      <c r="F148" s="7"/>
      <c r="G148" s="7">
        <v>3500</v>
      </c>
      <c r="H148" s="7">
        <f t="shared" si="2"/>
        <v>585260.58000000007</v>
      </c>
      <c r="I148" s="4"/>
    </row>
    <row r="149" spans="1:9" ht="17.45" customHeight="1">
      <c r="A149" s="8">
        <v>44519</v>
      </c>
      <c r="B149" s="8" t="s">
        <v>516</v>
      </c>
      <c r="C149" s="8" t="s">
        <v>467</v>
      </c>
      <c r="D149" s="8" t="s">
        <v>468</v>
      </c>
      <c r="E149" s="6" t="s">
        <v>293</v>
      </c>
      <c r="F149" s="7"/>
      <c r="G149" s="7">
        <v>2800</v>
      </c>
      <c r="H149" s="7">
        <f t="shared" si="2"/>
        <v>582460.58000000007</v>
      </c>
      <c r="I149" s="4"/>
    </row>
    <row r="150" spans="1:9" ht="17.45" customHeight="1">
      <c r="A150" s="8">
        <v>44519</v>
      </c>
      <c r="B150" s="8" t="s">
        <v>516</v>
      </c>
      <c r="C150" s="8" t="s">
        <v>467</v>
      </c>
      <c r="D150" s="8" t="s">
        <v>468</v>
      </c>
      <c r="E150" s="6" t="s">
        <v>295</v>
      </c>
      <c r="F150" s="7"/>
      <c r="G150" s="7">
        <v>2800</v>
      </c>
      <c r="H150" s="7">
        <f t="shared" si="2"/>
        <v>579660.58000000007</v>
      </c>
      <c r="I150" s="4"/>
    </row>
    <row r="151" spans="1:9" ht="17.45" customHeight="1">
      <c r="A151" s="8">
        <v>44519</v>
      </c>
      <c r="B151" s="8" t="s">
        <v>516</v>
      </c>
      <c r="C151" s="8" t="s">
        <v>467</v>
      </c>
      <c r="D151" s="8" t="s">
        <v>468</v>
      </c>
      <c r="E151" s="6" t="s">
        <v>298</v>
      </c>
      <c r="F151" s="7"/>
      <c r="G151" s="7">
        <v>7000</v>
      </c>
      <c r="H151" s="7">
        <f t="shared" si="2"/>
        <v>572660.58000000007</v>
      </c>
      <c r="I151" s="4"/>
    </row>
    <row r="152" spans="1:9" ht="17.45" customHeight="1">
      <c r="A152" s="8">
        <v>44519</v>
      </c>
      <c r="B152" s="8" t="s">
        <v>516</v>
      </c>
      <c r="C152" s="8" t="s">
        <v>467</v>
      </c>
      <c r="D152" s="8" t="s">
        <v>468</v>
      </c>
      <c r="E152" s="6" t="s">
        <v>295</v>
      </c>
      <c r="F152" s="7"/>
      <c r="G152" s="7">
        <v>15766.8</v>
      </c>
      <c r="H152" s="7">
        <f t="shared" si="2"/>
        <v>556893.78</v>
      </c>
      <c r="I152" s="4"/>
    </row>
    <row r="153" spans="1:9" ht="17.45" customHeight="1">
      <c r="A153" s="8">
        <v>44519</v>
      </c>
      <c r="B153" s="8" t="s">
        <v>516</v>
      </c>
      <c r="C153" s="8" t="s">
        <v>467</v>
      </c>
      <c r="D153" s="8" t="s">
        <v>468</v>
      </c>
      <c r="E153" s="6" t="s">
        <v>296</v>
      </c>
      <c r="F153" s="7"/>
      <c r="G153" s="7">
        <v>4200</v>
      </c>
      <c r="H153" s="7">
        <f t="shared" si="2"/>
        <v>552693.78</v>
      </c>
      <c r="I153" s="4"/>
    </row>
    <row r="154" spans="1:9" ht="17.45" customHeight="1">
      <c r="A154" s="8">
        <v>44519</v>
      </c>
      <c r="B154" s="8" t="s">
        <v>516</v>
      </c>
      <c r="C154" s="8" t="s">
        <v>467</v>
      </c>
      <c r="D154" s="8" t="s">
        <v>468</v>
      </c>
      <c r="E154" s="6" t="s">
        <v>300</v>
      </c>
      <c r="F154" s="7"/>
      <c r="G154" s="7">
        <v>8400</v>
      </c>
      <c r="H154" s="7">
        <f t="shared" si="2"/>
        <v>544293.78</v>
      </c>
      <c r="I154" s="4"/>
    </row>
    <row r="155" spans="1:9" ht="17.45" customHeight="1">
      <c r="A155" s="8">
        <v>44519</v>
      </c>
      <c r="B155" s="8" t="s">
        <v>516</v>
      </c>
      <c r="C155" s="8" t="s">
        <v>467</v>
      </c>
      <c r="D155" s="8" t="s">
        <v>468</v>
      </c>
      <c r="E155" s="6" t="s">
        <v>242</v>
      </c>
      <c r="F155" s="7"/>
      <c r="G155" s="7">
        <v>14700</v>
      </c>
      <c r="H155" s="7">
        <f t="shared" si="2"/>
        <v>529593.78</v>
      </c>
      <c r="I155" s="4"/>
    </row>
    <row r="156" spans="1:9" ht="17.45" customHeight="1">
      <c r="A156" s="8">
        <v>44519</v>
      </c>
      <c r="B156" s="8" t="s">
        <v>516</v>
      </c>
      <c r="C156" s="8" t="s">
        <v>467</v>
      </c>
      <c r="D156" s="8" t="s">
        <v>468</v>
      </c>
      <c r="E156" s="6" t="s">
        <v>301</v>
      </c>
      <c r="F156" s="7"/>
      <c r="G156" s="7">
        <v>9590</v>
      </c>
      <c r="H156" s="7">
        <f t="shared" si="2"/>
        <v>520003.78</v>
      </c>
      <c r="I156" s="4"/>
    </row>
    <row r="157" spans="1:9" ht="17.45" customHeight="1">
      <c r="A157" s="8">
        <v>44519</v>
      </c>
      <c r="B157" s="8" t="s">
        <v>522</v>
      </c>
      <c r="C157" s="8" t="s">
        <v>495</v>
      </c>
      <c r="D157" s="8" t="s">
        <v>496</v>
      </c>
      <c r="E157" s="6" t="s">
        <v>302</v>
      </c>
      <c r="F157" s="7"/>
      <c r="G157" s="7">
        <v>4800</v>
      </c>
      <c r="H157" s="7">
        <f t="shared" si="2"/>
        <v>515203.78</v>
      </c>
      <c r="I157" s="4"/>
    </row>
    <row r="158" spans="1:9" ht="17.45" customHeight="1">
      <c r="A158" s="8">
        <v>44519</v>
      </c>
      <c r="B158" s="8" t="s">
        <v>521</v>
      </c>
      <c r="C158" s="8" t="s">
        <v>445</v>
      </c>
      <c r="D158" s="8" t="s">
        <v>446</v>
      </c>
      <c r="E158" s="6" t="s">
        <v>431</v>
      </c>
      <c r="F158" s="7"/>
      <c r="G158" s="7">
        <v>450</v>
      </c>
      <c r="H158" s="7">
        <f t="shared" si="2"/>
        <v>514753.78</v>
      </c>
      <c r="I158" s="4"/>
    </row>
    <row r="159" spans="1:9" ht="17.45" customHeight="1">
      <c r="A159" s="8">
        <v>44519</v>
      </c>
      <c r="B159" s="8" t="s">
        <v>516</v>
      </c>
      <c r="C159" s="8" t="s">
        <v>499</v>
      </c>
      <c r="D159" s="8" t="s">
        <v>78</v>
      </c>
      <c r="E159" s="6" t="s">
        <v>431</v>
      </c>
      <c r="F159" s="7"/>
      <c r="G159" s="7">
        <v>4683.3599999999997</v>
      </c>
      <c r="H159" s="7">
        <f t="shared" si="2"/>
        <v>510070.42000000004</v>
      </c>
      <c r="I159" s="4"/>
    </row>
    <row r="160" spans="1:9" ht="17.45" customHeight="1">
      <c r="A160" s="8">
        <v>44519</v>
      </c>
      <c r="B160" s="8" t="s">
        <v>516</v>
      </c>
      <c r="C160" s="8" t="s">
        <v>497</v>
      </c>
      <c r="D160" s="8" t="s">
        <v>498</v>
      </c>
      <c r="E160" s="6" t="s">
        <v>431</v>
      </c>
      <c r="F160" s="7"/>
      <c r="G160" s="7">
        <v>68733.53</v>
      </c>
      <c r="H160" s="7">
        <f t="shared" si="2"/>
        <v>441336.89</v>
      </c>
      <c r="I160" s="4"/>
    </row>
    <row r="161" spans="1:9" ht="17.45" customHeight="1">
      <c r="A161" s="8">
        <v>44519</v>
      </c>
      <c r="B161" s="8" t="s">
        <v>516</v>
      </c>
      <c r="C161" s="8" t="s">
        <v>500</v>
      </c>
      <c r="D161" s="8" t="s">
        <v>501</v>
      </c>
      <c r="E161" s="6" t="s">
        <v>431</v>
      </c>
      <c r="F161" s="7"/>
      <c r="G161" s="7">
        <v>685.8</v>
      </c>
      <c r="H161" s="7">
        <f t="shared" si="2"/>
        <v>440651.09</v>
      </c>
      <c r="I161" s="4"/>
    </row>
    <row r="162" spans="1:9" ht="17.45" customHeight="1">
      <c r="A162" s="8">
        <v>44519</v>
      </c>
      <c r="B162" s="8" t="s">
        <v>516</v>
      </c>
      <c r="C162" s="8" t="s">
        <v>476</v>
      </c>
      <c r="D162" s="8" t="s">
        <v>462</v>
      </c>
      <c r="E162" s="6" t="s">
        <v>431</v>
      </c>
      <c r="F162" s="7"/>
      <c r="G162" s="7">
        <v>3702.3</v>
      </c>
      <c r="H162" s="7">
        <f t="shared" si="2"/>
        <v>436948.79000000004</v>
      </c>
      <c r="I162" s="4"/>
    </row>
    <row r="163" spans="1:9" ht="17.45" customHeight="1">
      <c r="A163" s="8">
        <v>44519</v>
      </c>
      <c r="B163" s="8" t="s">
        <v>519</v>
      </c>
      <c r="C163" s="8" t="s">
        <v>435</v>
      </c>
      <c r="D163" s="8" t="s">
        <v>503</v>
      </c>
      <c r="E163" s="6" t="s">
        <v>309</v>
      </c>
      <c r="F163" s="7"/>
      <c r="G163" s="7">
        <v>650</v>
      </c>
      <c r="H163" s="7">
        <f t="shared" si="2"/>
        <v>436298.79000000004</v>
      </c>
      <c r="I163" s="4"/>
    </row>
    <row r="164" spans="1:9" ht="17.45" customHeight="1">
      <c r="A164" s="8">
        <v>44519</v>
      </c>
      <c r="B164" s="8" t="s">
        <v>518</v>
      </c>
      <c r="C164" s="8" t="s">
        <v>424</v>
      </c>
      <c r="D164" s="8" t="s">
        <v>425</v>
      </c>
      <c r="E164" s="6" t="s">
        <v>310</v>
      </c>
      <c r="F164" s="7"/>
      <c r="G164" s="7">
        <v>1120</v>
      </c>
      <c r="H164" s="7">
        <f t="shared" si="2"/>
        <v>435178.79000000004</v>
      </c>
      <c r="I164" s="4"/>
    </row>
    <row r="165" spans="1:9" ht="17.45" customHeight="1">
      <c r="A165" s="8">
        <v>44519</v>
      </c>
      <c r="B165" s="8" t="s">
        <v>517</v>
      </c>
      <c r="C165" s="8" t="s">
        <v>437</v>
      </c>
      <c r="D165" s="8" t="s">
        <v>438</v>
      </c>
      <c r="E165" s="6" t="s">
        <v>311</v>
      </c>
      <c r="F165" s="7"/>
      <c r="G165" s="7">
        <v>859.15</v>
      </c>
      <c r="H165" s="7">
        <f t="shared" si="2"/>
        <v>434319.64</v>
      </c>
      <c r="I165" s="4"/>
    </row>
    <row r="166" spans="1:9" ht="17.45" customHeight="1">
      <c r="A166" s="8">
        <v>44519</v>
      </c>
      <c r="B166" s="8" t="s">
        <v>517</v>
      </c>
      <c r="C166" s="8" t="s">
        <v>437</v>
      </c>
      <c r="D166" s="8" t="s">
        <v>438</v>
      </c>
      <c r="E166" s="6" t="s">
        <v>312</v>
      </c>
      <c r="F166" s="7"/>
      <c r="G166" s="7">
        <v>448.17</v>
      </c>
      <c r="H166" s="7">
        <f t="shared" si="2"/>
        <v>433871.47000000003</v>
      </c>
      <c r="I166" s="4"/>
    </row>
    <row r="167" spans="1:9" ht="17.45" customHeight="1">
      <c r="A167" s="8">
        <v>44519</v>
      </c>
      <c r="B167" s="8" t="s">
        <v>516</v>
      </c>
      <c r="C167" s="8" t="s">
        <v>450</v>
      </c>
      <c r="D167" s="8" t="s">
        <v>504</v>
      </c>
      <c r="E167" s="6" t="s">
        <v>431</v>
      </c>
      <c r="F167" s="7"/>
      <c r="G167" s="7">
        <v>271.31</v>
      </c>
      <c r="H167" s="7">
        <f t="shared" si="2"/>
        <v>433600.16000000003</v>
      </c>
      <c r="I167" s="4"/>
    </row>
    <row r="168" spans="1:9" ht="17.45" customHeight="1">
      <c r="A168" s="8">
        <v>44519</v>
      </c>
      <c r="B168" s="8" t="s">
        <v>516</v>
      </c>
      <c r="C168" s="8" t="s">
        <v>450</v>
      </c>
      <c r="D168" s="8" t="s">
        <v>504</v>
      </c>
      <c r="E168" s="6" t="s">
        <v>431</v>
      </c>
      <c r="F168" s="7"/>
      <c r="G168" s="7">
        <v>64.5</v>
      </c>
      <c r="H168" s="7">
        <f t="shared" si="2"/>
        <v>433535.66000000003</v>
      </c>
      <c r="I168" s="4"/>
    </row>
    <row r="169" spans="1:9" ht="17.45" customHeight="1">
      <c r="A169" s="8">
        <v>44519</v>
      </c>
      <c r="B169" s="8" t="s">
        <v>516</v>
      </c>
      <c r="C169" s="8" t="s">
        <v>450</v>
      </c>
      <c r="D169" s="8" t="s">
        <v>504</v>
      </c>
      <c r="E169" s="6" t="s">
        <v>431</v>
      </c>
      <c r="F169" s="7"/>
      <c r="G169" s="7">
        <v>68.8</v>
      </c>
      <c r="H169" s="7">
        <f t="shared" si="2"/>
        <v>433466.86000000004</v>
      </c>
      <c r="I169" s="4"/>
    </row>
    <row r="170" spans="1:9" ht="17.45" customHeight="1">
      <c r="A170" s="8">
        <v>44519</v>
      </c>
      <c r="B170" s="8" t="s">
        <v>516</v>
      </c>
      <c r="C170" s="8" t="s">
        <v>450</v>
      </c>
      <c r="D170" s="8" t="s">
        <v>504</v>
      </c>
      <c r="E170" s="6" t="s">
        <v>431</v>
      </c>
      <c r="F170" s="7"/>
      <c r="G170" s="7">
        <v>12.45</v>
      </c>
      <c r="H170" s="7">
        <f t="shared" si="2"/>
        <v>433454.41000000003</v>
      </c>
      <c r="I170" s="4"/>
    </row>
    <row r="171" spans="1:9" ht="17.45" customHeight="1">
      <c r="A171" s="8">
        <v>44519</v>
      </c>
      <c r="B171" s="8" t="s">
        <v>516</v>
      </c>
      <c r="C171" s="8" t="s">
        <v>450</v>
      </c>
      <c r="D171" s="8" t="s">
        <v>504</v>
      </c>
      <c r="E171" s="6" t="s">
        <v>431</v>
      </c>
      <c r="F171" s="7"/>
      <c r="G171" s="7">
        <v>272.5</v>
      </c>
      <c r="H171" s="7">
        <f t="shared" si="2"/>
        <v>433181.91000000003</v>
      </c>
      <c r="I171" s="4"/>
    </row>
    <row r="172" spans="1:9" ht="17.45" customHeight="1">
      <c r="A172" s="8">
        <v>44519</v>
      </c>
      <c r="B172" s="8" t="s">
        <v>520</v>
      </c>
      <c r="C172" s="8" t="s">
        <v>428</v>
      </c>
      <c r="D172" s="8" t="s">
        <v>429</v>
      </c>
      <c r="E172" s="6" t="s">
        <v>431</v>
      </c>
      <c r="F172" s="7"/>
      <c r="G172" s="7">
        <v>250.8</v>
      </c>
      <c r="H172" s="7">
        <f t="shared" si="2"/>
        <v>432931.11000000004</v>
      </c>
      <c r="I172" s="4"/>
    </row>
    <row r="173" spans="1:9" ht="17.45" customHeight="1">
      <c r="A173" s="8">
        <v>44522</v>
      </c>
      <c r="B173" s="8" t="s">
        <v>516</v>
      </c>
      <c r="C173" s="8" t="s">
        <v>467</v>
      </c>
      <c r="D173" s="8" t="s">
        <v>468</v>
      </c>
      <c r="E173" s="6" t="s">
        <v>318</v>
      </c>
      <c r="F173" s="7"/>
      <c r="G173" s="7">
        <v>5912.55</v>
      </c>
      <c r="H173" s="7">
        <f t="shared" si="2"/>
        <v>427018.56000000006</v>
      </c>
      <c r="I173" s="4"/>
    </row>
    <row r="174" spans="1:9" ht="17.45" customHeight="1">
      <c r="A174" s="8">
        <v>44522</v>
      </c>
      <c r="B174" s="8" t="s">
        <v>516</v>
      </c>
      <c r="C174" s="8" t="s">
        <v>467</v>
      </c>
      <c r="D174" s="8" t="s">
        <v>468</v>
      </c>
      <c r="E174" s="6" t="s">
        <v>319</v>
      </c>
      <c r="F174" s="7"/>
      <c r="G174" s="7">
        <v>1400</v>
      </c>
      <c r="H174" s="7">
        <f t="shared" si="2"/>
        <v>425618.56000000006</v>
      </c>
      <c r="I174" s="4"/>
    </row>
    <row r="175" spans="1:9" ht="17.45" customHeight="1">
      <c r="A175" s="8">
        <v>44522</v>
      </c>
      <c r="B175" s="8" t="s">
        <v>432</v>
      </c>
      <c r="C175" s="8" t="s">
        <v>432</v>
      </c>
      <c r="D175" s="8" t="s">
        <v>433</v>
      </c>
      <c r="E175" s="6" t="s">
        <v>241</v>
      </c>
      <c r="F175" s="7"/>
      <c r="G175" s="7">
        <v>1205.49</v>
      </c>
      <c r="H175" s="7">
        <f t="shared" si="2"/>
        <v>424413.07000000007</v>
      </c>
      <c r="I175" s="4"/>
    </row>
    <row r="176" spans="1:9" ht="17.45" customHeight="1">
      <c r="A176" s="8">
        <v>44522</v>
      </c>
      <c r="B176" s="8" t="s">
        <v>517</v>
      </c>
      <c r="C176" s="8" t="s">
        <v>441</v>
      </c>
      <c r="D176" s="8" t="s">
        <v>442</v>
      </c>
      <c r="E176" s="6" t="s">
        <v>320</v>
      </c>
      <c r="F176" s="7"/>
      <c r="G176" s="7">
        <v>1090.03</v>
      </c>
      <c r="H176" s="7">
        <f t="shared" si="2"/>
        <v>423323.04000000004</v>
      </c>
      <c r="I176" s="4"/>
    </row>
    <row r="177" spans="1:9" ht="17.45" customHeight="1">
      <c r="A177" s="8">
        <v>44522</v>
      </c>
      <c r="B177" s="8" t="s">
        <v>522</v>
      </c>
      <c r="C177" s="8" t="s">
        <v>495</v>
      </c>
      <c r="D177" s="8" t="s">
        <v>505</v>
      </c>
      <c r="E177" s="6" t="s">
        <v>321</v>
      </c>
      <c r="F177" s="7"/>
      <c r="G177" s="7">
        <v>562.57000000000005</v>
      </c>
      <c r="H177" s="7">
        <f t="shared" si="2"/>
        <v>422760.47000000003</v>
      </c>
      <c r="I177" s="4"/>
    </row>
    <row r="178" spans="1:9" ht="17.45" customHeight="1">
      <c r="A178" s="8">
        <v>44522</v>
      </c>
      <c r="B178" s="8" t="s">
        <v>519</v>
      </c>
      <c r="C178" s="8" t="s">
        <v>507</v>
      </c>
      <c r="D178" s="8" t="s">
        <v>490</v>
      </c>
      <c r="E178" s="6" t="s">
        <v>431</v>
      </c>
      <c r="F178" s="7"/>
      <c r="G178" s="7">
        <v>3230.95</v>
      </c>
      <c r="H178" s="7">
        <f t="shared" si="2"/>
        <v>419529.52</v>
      </c>
      <c r="I178" s="4"/>
    </row>
    <row r="179" spans="1:9" ht="17.45" customHeight="1">
      <c r="A179" s="8">
        <v>44522</v>
      </c>
      <c r="B179" s="8" t="s">
        <v>520</v>
      </c>
      <c r="C179" s="8" t="s">
        <v>428</v>
      </c>
      <c r="D179" s="8" t="s">
        <v>429</v>
      </c>
      <c r="E179" s="6" t="s">
        <v>431</v>
      </c>
      <c r="F179" s="7"/>
      <c r="G179" s="7">
        <v>20.9</v>
      </c>
      <c r="H179" s="7">
        <f t="shared" si="2"/>
        <v>419508.62</v>
      </c>
      <c r="I179" s="4"/>
    </row>
    <row r="180" spans="1:9" ht="17.45" customHeight="1">
      <c r="A180" s="8">
        <v>44523</v>
      </c>
      <c r="B180" s="8" t="s">
        <v>516</v>
      </c>
      <c r="C180" s="8" t="s">
        <v>467</v>
      </c>
      <c r="D180" s="8" t="s">
        <v>468</v>
      </c>
      <c r="E180" s="6" t="s">
        <v>323</v>
      </c>
      <c r="F180" s="7"/>
      <c r="G180" s="7">
        <v>5600</v>
      </c>
      <c r="H180" s="7">
        <f t="shared" si="2"/>
        <v>413908.62</v>
      </c>
      <c r="I180" s="4"/>
    </row>
    <row r="181" spans="1:9" ht="17.45" customHeight="1">
      <c r="A181" s="8">
        <v>44523</v>
      </c>
      <c r="B181" s="8" t="s">
        <v>516</v>
      </c>
      <c r="C181" s="8" t="s">
        <v>467</v>
      </c>
      <c r="D181" s="8" t="s">
        <v>468</v>
      </c>
      <c r="E181" s="6" t="s">
        <v>257</v>
      </c>
      <c r="F181" s="7"/>
      <c r="G181" s="7">
        <v>1400</v>
      </c>
      <c r="H181" s="7">
        <f t="shared" si="2"/>
        <v>412508.62</v>
      </c>
      <c r="I181" s="4"/>
    </row>
    <row r="182" spans="1:9" ht="17.45" customHeight="1">
      <c r="A182" s="8">
        <v>44523</v>
      </c>
      <c r="B182" s="8" t="s">
        <v>432</v>
      </c>
      <c r="C182" s="8" t="s">
        <v>439</v>
      </c>
      <c r="D182" s="8" t="s">
        <v>440</v>
      </c>
      <c r="E182" s="6" t="s">
        <v>209</v>
      </c>
      <c r="F182" s="7"/>
      <c r="G182" s="7">
        <v>500</v>
      </c>
      <c r="H182" s="7">
        <f t="shared" si="2"/>
        <v>412008.62</v>
      </c>
      <c r="I182" s="4"/>
    </row>
    <row r="183" spans="1:9" ht="17.45" customHeight="1">
      <c r="A183" s="8">
        <v>44523</v>
      </c>
      <c r="B183" s="8" t="s">
        <v>520</v>
      </c>
      <c r="C183" s="8" t="s">
        <v>428</v>
      </c>
      <c r="D183" s="8" t="s">
        <v>429</v>
      </c>
      <c r="E183" s="6" t="s">
        <v>431</v>
      </c>
      <c r="F183" s="7"/>
      <c r="G183" s="7">
        <v>31.35</v>
      </c>
      <c r="H183" s="7">
        <f t="shared" si="2"/>
        <v>411977.27</v>
      </c>
      <c r="I183" s="4"/>
    </row>
    <row r="184" spans="1:9" ht="17.45" customHeight="1">
      <c r="A184" s="8">
        <v>44524</v>
      </c>
      <c r="B184" s="8" t="s">
        <v>517</v>
      </c>
      <c r="C184" s="8" t="s">
        <v>441</v>
      </c>
      <c r="D184" s="8" t="s">
        <v>442</v>
      </c>
      <c r="E184" s="6" t="s">
        <v>327</v>
      </c>
      <c r="F184" s="7"/>
      <c r="G184" s="7">
        <v>790</v>
      </c>
      <c r="H184" s="7">
        <f t="shared" si="2"/>
        <v>411187.27</v>
      </c>
      <c r="I184" s="4"/>
    </row>
    <row r="185" spans="1:9" ht="17.45" customHeight="1">
      <c r="A185" s="8">
        <v>44525</v>
      </c>
      <c r="B185" s="8" t="s">
        <v>516</v>
      </c>
      <c r="C185" s="8" t="s">
        <v>508</v>
      </c>
      <c r="D185" s="8" t="s">
        <v>72</v>
      </c>
      <c r="E185" s="6" t="s">
        <v>431</v>
      </c>
      <c r="F185" s="7"/>
      <c r="G185" s="7">
        <v>1660.14</v>
      </c>
      <c r="H185" s="7">
        <f t="shared" si="2"/>
        <v>409527.13</v>
      </c>
      <c r="I185" s="4"/>
    </row>
    <row r="186" spans="1:9" ht="17.45" customHeight="1">
      <c r="A186" s="8">
        <v>44525</v>
      </c>
      <c r="B186" s="8" t="s">
        <v>517</v>
      </c>
      <c r="C186" s="8" t="s">
        <v>441</v>
      </c>
      <c r="D186" s="8" t="s">
        <v>442</v>
      </c>
      <c r="E186" s="6" t="s">
        <v>332</v>
      </c>
      <c r="F186" s="7"/>
      <c r="G186" s="7">
        <v>112.33</v>
      </c>
      <c r="H186" s="7">
        <f t="shared" si="2"/>
        <v>409414.8</v>
      </c>
      <c r="I186" s="4"/>
    </row>
    <row r="187" spans="1:9" ht="17.45" customHeight="1">
      <c r="A187" s="8">
        <v>44525</v>
      </c>
      <c r="B187" s="8" t="s">
        <v>517</v>
      </c>
      <c r="C187" s="8" t="s">
        <v>441</v>
      </c>
      <c r="D187" s="8" t="s">
        <v>442</v>
      </c>
      <c r="E187" s="6" t="s">
        <v>333</v>
      </c>
      <c r="F187" s="7"/>
      <c r="G187" s="7">
        <v>51.04</v>
      </c>
      <c r="H187" s="7">
        <f t="shared" si="2"/>
        <v>409363.76</v>
      </c>
      <c r="I187" s="4"/>
    </row>
    <row r="188" spans="1:9" ht="17.45" customHeight="1">
      <c r="A188" s="8">
        <v>44525</v>
      </c>
      <c r="B188" s="8" t="s">
        <v>517</v>
      </c>
      <c r="C188" s="8" t="s">
        <v>441</v>
      </c>
      <c r="D188" s="8" t="s">
        <v>442</v>
      </c>
      <c r="E188" s="6" t="s">
        <v>334</v>
      </c>
      <c r="F188" s="7"/>
      <c r="G188" s="7">
        <v>1175.77</v>
      </c>
      <c r="H188" s="7">
        <f t="shared" si="2"/>
        <v>408187.99</v>
      </c>
      <c r="I188" s="4"/>
    </row>
    <row r="189" spans="1:9" ht="17.45" customHeight="1">
      <c r="A189" s="8">
        <v>44525</v>
      </c>
      <c r="B189" s="8" t="s">
        <v>432</v>
      </c>
      <c r="C189" s="8" t="s">
        <v>432</v>
      </c>
      <c r="D189" s="8" t="s">
        <v>433</v>
      </c>
      <c r="E189" s="6" t="s">
        <v>335</v>
      </c>
      <c r="F189" s="7"/>
      <c r="G189" s="7">
        <v>1330</v>
      </c>
      <c r="H189" s="7">
        <f t="shared" si="2"/>
        <v>406857.99</v>
      </c>
      <c r="I189" s="4"/>
    </row>
    <row r="190" spans="1:9" ht="17.45" customHeight="1">
      <c r="A190" s="8">
        <v>44525</v>
      </c>
      <c r="B190" s="8" t="s">
        <v>520</v>
      </c>
      <c r="C190" s="8" t="s">
        <v>428</v>
      </c>
      <c r="D190" s="8" t="s">
        <v>429</v>
      </c>
      <c r="E190" s="6" t="s">
        <v>431</v>
      </c>
      <c r="F190" s="7"/>
      <c r="G190" s="7">
        <v>20.9</v>
      </c>
      <c r="H190" s="7">
        <f t="shared" si="2"/>
        <v>406837.08999999997</v>
      </c>
      <c r="I190" s="4"/>
    </row>
    <row r="191" spans="1:9" ht="17.45" customHeight="1">
      <c r="A191" s="8">
        <v>44526</v>
      </c>
      <c r="B191" s="8" t="s">
        <v>516</v>
      </c>
      <c r="C191" s="8" t="s">
        <v>467</v>
      </c>
      <c r="D191" s="8" t="s">
        <v>468</v>
      </c>
      <c r="E191" s="6" t="s">
        <v>342</v>
      </c>
      <c r="F191" s="7"/>
      <c r="G191" s="7">
        <v>1400</v>
      </c>
      <c r="H191" s="7">
        <f t="shared" si="2"/>
        <v>405437.08999999997</v>
      </c>
      <c r="I191" s="4"/>
    </row>
    <row r="192" spans="1:9" ht="17.45" customHeight="1">
      <c r="A192" s="8">
        <v>44526</v>
      </c>
      <c r="B192" s="8" t="s">
        <v>516</v>
      </c>
      <c r="C192" s="8" t="s">
        <v>467</v>
      </c>
      <c r="D192" s="8" t="s">
        <v>468</v>
      </c>
      <c r="E192" s="6" t="s">
        <v>343</v>
      </c>
      <c r="F192" s="7"/>
      <c r="G192" s="7">
        <v>1400</v>
      </c>
      <c r="H192" s="7">
        <f t="shared" si="2"/>
        <v>404037.08999999997</v>
      </c>
      <c r="I192" s="4"/>
    </row>
    <row r="193" spans="1:9" ht="17.45" customHeight="1">
      <c r="A193" s="8">
        <v>44526</v>
      </c>
      <c r="B193" s="8" t="s">
        <v>522</v>
      </c>
      <c r="C193" s="8" t="s">
        <v>509</v>
      </c>
      <c r="D193" s="8" t="s">
        <v>510</v>
      </c>
      <c r="E193" s="6" t="s">
        <v>344</v>
      </c>
      <c r="F193" s="7"/>
      <c r="G193" s="7">
        <v>10000</v>
      </c>
      <c r="H193" s="7">
        <f t="shared" si="2"/>
        <v>394037.08999999997</v>
      </c>
      <c r="I193" s="4"/>
    </row>
    <row r="194" spans="1:9" ht="17.45" customHeight="1">
      <c r="A194" s="8">
        <v>44526</v>
      </c>
      <c r="B194" s="8" t="s">
        <v>521</v>
      </c>
      <c r="C194" s="8" t="s">
        <v>445</v>
      </c>
      <c r="D194" s="8" t="s">
        <v>446</v>
      </c>
      <c r="E194" s="6" t="s">
        <v>431</v>
      </c>
      <c r="F194" s="7"/>
      <c r="G194" s="7">
        <v>450</v>
      </c>
      <c r="H194" s="7">
        <f t="shared" si="2"/>
        <v>393587.08999999997</v>
      </c>
      <c r="I194" s="4"/>
    </row>
    <row r="195" spans="1:9" ht="17.45" customHeight="1">
      <c r="A195" s="8">
        <v>44526</v>
      </c>
      <c r="B195" s="8" t="s">
        <v>516</v>
      </c>
      <c r="C195" s="8" t="s">
        <v>450</v>
      </c>
      <c r="D195" s="8" t="s">
        <v>451</v>
      </c>
      <c r="E195" s="6" t="s">
        <v>451</v>
      </c>
      <c r="F195" s="7"/>
      <c r="G195" s="7">
        <v>2538.33</v>
      </c>
      <c r="H195" s="7">
        <f t="shared" si="2"/>
        <v>391048.75999999995</v>
      </c>
      <c r="I195" s="4"/>
    </row>
    <row r="196" spans="1:9" ht="17.45" customHeight="1">
      <c r="A196" s="8">
        <v>44526</v>
      </c>
      <c r="B196" s="8" t="s">
        <v>516</v>
      </c>
      <c r="C196" s="8" t="s">
        <v>450</v>
      </c>
      <c r="D196" s="8" t="s">
        <v>451</v>
      </c>
      <c r="E196" s="6" t="s">
        <v>451</v>
      </c>
      <c r="F196" s="7"/>
      <c r="G196" s="7">
        <v>2094.38</v>
      </c>
      <c r="H196" s="7">
        <f t="shared" si="2"/>
        <v>388954.37999999995</v>
      </c>
      <c r="I196" s="4"/>
    </row>
    <row r="197" spans="1:9" ht="17.45" customHeight="1">
      <c r="A197" s="8">
        <v>44526</v>
      </c>
      <c r="B197" s="8" t="s">
        <v>516</v>
      </c>
      <c r="C197" s="8" t="s">
        <v>450</v>
      </c>
      <c r="D197" s="8" t="s">
        <v>451</v>
      </c>
      <c r="E197" s="6" t="s">
        <v>451</v>
      </c>
      <c r="F197" s="7"/>
      <c r="G197" s="7">
        <v>2817.37</v>
      </c>
      <c r="H197" s="7">
        <f t="shared" si="2"/>
        <v>386137.00999999995</v>
      </c>
      <c r="I197" s="4"/>
    </row>
    <row r="198" spans="1:9" ht="17.45" customHeight="1">
      <c r="A198" s="8">
        <v>44526</v>
      </c>
      <c r="B198" s="8" t="s">
        <v>516</v>
      </c>
      <c r="C198" s="8" t="s">
        <v>450</v>
      </c>
      <c r="D198" s="8" t="s">
        <v>451</v>
      </c>
      <c r="E198" s="6" t="s">
        <v>451</v>
      </c>
      <c r="F198" s="7"/>
      <c r="G198" s="7">
        <v>4017.04</v>
      </c>
      <c r="H198" s="7">
        <f t="shared" si="2"/>
        <v>382119.97</v>
      </c>
      <c r="I198" s="4"/>
    </row>
    <row r="199" spans="1:9" ht="17.45" customHeight="1">
      <c r="A199" s="8">
        <v>44526</v>
      </c>
      <c r="B199" s="8" t="s">
        <v>516</v>
      </c>
      <c r="C199" s="8" t="s">
        <v>450</v>
      </c>
      <c r="D199" s="8" t="s">
        <v>451</v>
      </c>
      <c r="E199" s="6" t="s">
        <v>451</v>
      </c>
      <c r="F199" s="7"/>
      <c r="G199" s="7">
        <v>4282.9399999999996</v>
      </c>
      <c r="H199" s="7">
        <f t="shared" si="2"/>
        <v>377837.02999999997</v>
      </c>
      <c r="I199" s="4"/>
    </row>
    <row r="200" spans="1:9" ht="17.45" customHeight="1">
      <c r="A200" s="8">
        <v>44526</v>
      </c>
      <c r="B200" s="8" t="s">
        <v>520</v>
      </c>
      <c r="C200" s="8" t="s">
        <v>428</v>
      </c>
      <c r="D200" s="8" t="s">
        <v>429</v>
      </c>
      <c r="E200" s="6" t="s">
        <v>431</v>
      </c>
      <c r="F200" s="7"/>
      <c r="G200" s="7">
        <v>73.150000000000006</v>
      </c>
      <c r="H200" s="7">
        <f t="shared" si="2"/>
        <v>377763.87999999995</v>
      </c>
      <c r="I200" s="4"/>
    </row>
    <row r="201" spans="1:9" ht="17.45" customHeight="1">
      <c r="A201" s="8">
        <v>44529</v>
      </c>
      <c r="B201" s="8" t="s">
        <v>516</v>
      </c>
      <c r="C201" s="8" t="s">
        <v>467</v>
      </c>
      <c r="D201" s="8" t="s">
        <v>468</v>
      </c>
      <c r="E201" s="6" t="s">
        <v>431</v>
      </c>
      <c r="F201" s="7"/>
      <c r="G201" s="7">
        <v>609</v>
      </c>
      <c r="H201" s="7">
        <f t="shared" si="2"/>
        <v>377154.87999999995</v>
      </c>
      <c r="I201" s="4"/>
    </row>
    <row r="202" spans="1:9" ht="17.45" customHeight="1">
      <c r="A202" s="8">
        <v>44529</v>
      </c>
      <c r="B202" s="8" t="s">
        <v>517</v>
      </c>
      <c r="C202" s="8" t="s">
        <v>437</v>
      </c>
      <c r="D202" s="8" t="s">
        <v>438</v>
      </c>
      <c r="E202" s="6" t="s">
        <v>350</v>
      </c>
      <c r="F202" s="7"/>
      <c r="G202" s="7">
        <v>340.2</v>
      </c>
      <c r="H202" s="7">
        <f t="shared" ref="H202:H265" si="3">H201+F202-G202</f>
        <v>376814.67999999993</v>
      </c>
      <c r="I202" s="4"/>
    </row>
    <row r="203" spans="1:9" ht="17.45" customHeight="1">
      <c r="A203" s="8">
        <v>44529</v>
      </c>
      <c r="B203" s="8" t="s">
        <v>432</v>
      </c>
      <c r="C203" s="8" t="s">
        <v>484</v>
      </c>
      <c r="D203" s="8" t="s">
        <v>440</v>
      </c>
      <c r="E203" s="6" t="s">
        <v>351</v>
      </c>
      <c r="F203" s="7"/>
      <c r="G203" s="7">
        <v>1473</v>
      </c>
      <c r="H203" s="7">
        <f t="shared" si="3"/>
        <v>375341.67999999993</v>
      </c>
      <c r="I203" s="4"/>
    </row>
    <row r="204" spans="1:9" ht="17.45" customHeight="1">
      <c r="A204" s="8">
        <v>44529</v>
      </c>
      <c r="B204" s="8" t="s">
        <v>517</v>
      </c>
      <c r="C204" s="8" t="s">
        <v>482</v>
      </c>
      <c r="D204" s="8" t="s">
        <v>483</v>
      </c>
      <c r="E204" s="6" t="s">
        <v>352</v>
      </c>
      <c r="F204" s="7"/>
      <c r="G204" s="7">
        <v>1163</v>
      </c>
      <c r="H204" s="7">
        <f t="shared" si="3"/>
        <v>374178.67999999993</v>
      </c>
      <c r="I204" s="4"/>
    </row>
    <row r="205" spans="1:9" ht="17.45" customHeight="1">
      <c r="A205" s="8">
        <v>44529</v>
      </c>
      <c r="B205" s="8" t="s">
        <v>517</v>
      </c>
      <c r="C205" s="8" t="s">
        <v>437</v>
      </c>
      <c r="D205" s="8" t="s">
        <v>438</v>
      </c>
      <c r="E205" s="6" t="s">
        <v>206</v>
      </c>
      <c r="F205" s="7"/>
      <c r="G205" s="7">
        <v>1153.53</v>
      </c>
      <c r="H205" s="7">
        <f t="shared" si="3"/>
        <v>373025.14999999991</v>
      </c>
      <c r="I205" s="4"/>
    </row>
    <row r="206" spans="1:9" ht="17.45" customHeight="1">
      <c r="A206" s="8">
        <v>44529</v>
      </c>
      <c r="B206" s="8" t="s">
        <v>520</v>
      </c>
      <c r="C206" s="8" t="s">
        <v>428</v>
      </c>
      <c r="D206" s="8" t="s">
        <v>429</v>
      </c>
      <c r="E206" s="6" t="s">
        <v>431</v>
      </c>
      <c r="F206" s="7"/>
      <c r="G206" s="7">
        <v>10.45</v>
      </c>
      <c r="H206" s="7">
        <f t="shared" si="3"/>
        <v>373014.6999999999</v>
      </c>
      <c r="I206" s="4"/>
    </row>
    <row r="207" spans="1:9" ht="17.45" customHeight="1">
      <c r="A207" s="8">
        <v>44530</v>
      </c>
      <c r="B207" s="8" t="s">
        <v>516</v>
      </c>
      <c r="C207" s="8" t="s">
        <v>448</v>
      </c>
      <c r="D207" s="8" t="s">
        <v>449</v>
      </c>
      <c r="E207" s="6" t="s">
        <v>447</v>
      </c>
      <c r="F207" s="7"/>
      <c r="G207" s="7">
        <v>1526</v>
      </c>
      <c r="H207" s="7">
        <f t="shared" si="3"/>
        <v>371488.6999999999</v>
      </c>
      <c r="I207" s="4"/>
    </row>
    <row r="208" spans="1:9" ht="17.45" customHeight="1">
      <c r="A208" s="8">
        <v>44530</v>
      </c>
      <c r="B208" s="8" t="s">
        <v>516</v>
      </c>
      <c r="C208" s="8" t="s">
        <v>448</v>
      </c>
      <c r="D208" s="8" t="s">
        <v>449</v>
      </c>
      <c r="E208" s="6" t="s">
        <v>447</v>
      </c>
      <c r="F208" s="7"/>
      <c r="G208" s="7">
        <v>1094</v>
      </c>
      <c r="H208" s="7">
        <f t="shared" si="3"/>
        <v>370394.6999999999</v>
      </c>
      <c r="I208" s="4"/>
    </row>
    <row r="209" spans="1:9" ht="17.45" customHeight="1">
      <c r="A209" s="8">
        <v>44530</v>
      </c>
      <c r="B209" s="8" t="s">
        <v>516</v>
      </c>
      <c r="C209" s="8" t="s">
        <v>448</v>
      </c>
      <c r="D209" s="8" t="s">
        <v>449</v>
      </c>
      <c r="E209" s="6" t="s">
        <v>447</v>
      </c>
      <c r="F209" s="7"/>
      <c r="G209" s="7">
        <v>1860</v>
      </c>
      <c r="H209" s="7">
        <f t="shared" si="3"/>
        <v>368534.6999999999</v>
      </c>
      <c r="I209" s="4"/>
    </row>
    <row r="210" spans="1:9" ht="17.45" customHeight="1">
      <c r="A210" s="8">
        <v>44530</v>
      </c>
      <c r="B210" s="8" t="s">
        <v>516</v>
      </c>
      <c r="C210" s="8" t="s">
        <v>448</v>
      </c>
      <c r="D210" s="8" t="s">
        <v>449</v>
      </c>
      <c r="E210" s="6" t="s">
        <v>447</v>
      </c>
      <c r="F210" s="7"/>
      <c r="G210" s="7">
        <v>2505</v>
      </c>
      <c r="H210" s="7">
        <f t="shared" si="3"/>
        <v>366029.6999999999</v>
      </c>
      <c r="I210" s="4"/>
    </row>
    <row r="211" spans="1:9" ht="17.45" customHeight="1">
      <c r="A211" s="8">
        <v>44530</v>
      </c>
      <c r="B211" s="8" t="s">
        <v>516</v>
      </c>
      <c r="C211" s="8" t="s">
        <v>448</v>
      </c>
      <c r="D211" s="8" t="s">
        <v>449</v>
      </c>
      <c r="E211" s="6" t="s">
        <v>447</v>
      </c>
      <c r="F211" s="7"/>
      <c r="G211" s="7">
        <v>1051</v>
      </c>
      <c r="H211" s="7">
        <f t="shared" si="3"/>
        <v>364978.6999999999</v>
      </c>
      <c r="I211" s="4"/>
    </row>
    <row r="212" spans="1:9" ht="17.45" customHeight="1">
      <c r="A212" s="8">
        <v>44530</v>
      </c>
      <c r="B212" s="8" t="s">
        <v>516</v>
      </c>
      <c r="C212" s="8" t="s">
        <v>448</v>
      </c>
      <c r="D212" s="8" t="s">
        <v>449</v>
      </c>
      <c r="E212" s="6" t="s">
        <v>447</v>
      </c>
      <c r="F212" s="7"/>
      <c r="G212" s="7">
        <v>784</v>
      </c>
      <c r="H212" s="7">
        <f t="shared" si="3"/>
        <v>364194.6999999999</v>
      </c>
      <c r="I212" s="4"/>
    </row>
    <row r="213" spans="1:9" ht="17.45" customHeight="1">
      <c r="A213" s="8">
        <v>44530</v>
      </c>
      <c r="B213" s="8" t="s">
        <v>516</v>
      </c>
      <c r="C213" s="8" t="s">
        <v>448</v>
      </c>
      <c r="D213" s="8" t="s">
        <v>449</v>
      </c>
      <c r="E213" s="6" t="s">
        <v>447</v>
      </c>
      <c r="F213" s="7"/>
      <c r="G213" s="7">
        <v>1069</v>
      </c>
      <c r="H213" s="7">
        <f t="shared" si="3"/>
        <v>363125.6999999999</v>
      </c>
      <c r="I213" s="4"/>
    </row>
    <row r="214" spans="1:9" ht="17.45" customHeight="1">
      <c r="A214" s="8">
        <v>44530</v>
      </c>
      <c r="B214" s="8" t="s">
        <v>516</v>
      </c>
      <c r="C214" s="8" t="s">
        <v>448</v>
      </c>
      <c r="D214" s="8" t="s">
        <v>449</v>
      </c>
      <c r="E214" s="6" t="s">
        <v>447</v>
      </c>
      <c r="F214" s="7"/>
      <c r="G214" s="7">
        <v>1057</v>
      </c>
      <c r="H214" s="7">
        <f t="shared" si="3"/>
        <v>362068.6999999999</v>
      </c>
      <c r="I214" s="4"/>
    </row>
    <row r="215" spans="1:9" ht="17.45" customHeight="1">
      <c r="A215" s="8">
        <v>44530</v>
      </c>
      <c r="B215" s="8" t="s">
        <v>516</v>
      </c>
      <c r="C215" s="8" t="s">
        <v>448</v>
      </c>
      <c r="D215" s="8" t="s">
        <v>449</v>
      </c>
      <c r="E215" s="6" t="s">
        <v>447</v>
      </c>
      <c r="F215" s="7"/>
      <c r="G215" s="7">
        <v>782</v>
      </c>
      <c r="H215" s="7">
        <f t="shared" si="3"/>
        <v>361286.6999999999</v>
      </c>
      <c r="I215" s="4"/>
    </row>
    <row r="216" spans="1:9" ht="17.45" customHeight="1">
      <c r="A216" s="8">
        <v>44530</v>
      </c>
      <c r="B216" s="8" t="s">
        <v>516</v>
      </c>
      <c r="C216" s="8" t="s">
        <v>448</v>
      </c>
      <c r="D216" s="8" t="s">
        <v>449</v>
      </c>
      <c r="E216" s="6" t="s">
        <v>447</v>
      </c>
      <c r="F216" s="7"/>
      <c r="G216" s="7">
        <v>2256</v>
      </c>
      <c r="H216" s="7">
        <f t="shared" si="3"/>
        <v>359030.6999999999</v>
      </c>
      <c r="I216" s="4"/>
    </row>
    <row r="217" spans="1:9" ht="17.45" customHeight="1">
      <c r="A217" s="8">
        <v>44530</v>
      </c>
      <c r="B217" s="8" t="s">
        <v>516</v>
      </c>
      <c r="C217" s="8" t="s">
        <v>448</v>
      </c>
      <c r="D217" s="8" t="s">
        <v>449</v>
      </c>
      <c r="E217" s="6" t="s">
        <v>447</v>
      </c>
      <c r="F217" s="7"/>
      <c r="G217" s="7">
        <v>1097</v>
      </c>
      <c r="H217" s="7">
        <f t="shared" si="3"/>
        <v>357933.6999999999</v>
      </c>
      <c r="I217" s="4"/>
    </row>
    <row r="218" spans="1:9" ht="17.45" customHeight="1">
      <c r="A218" s="8">
        <v>44530</v>
      </c>
      <c r="B218" s="8" t="s">
        <v>516</v>
      </c>
      <c r="C218" s="8" t="s">
        <v>448</v>
      </c>
      <c r="D218" s="8" t="s">
        <v>449</v>
      </c>
      <c r="E218" s="6" t="s">
        <v>447</v>
      </c>
      <c r="F218" s="7"/>
      <c r="G218" s="7">
        <v>713</v>
      </c>
      <c r="H218" s="7">
        <f t="shared" si="3"/>
        <v>357220.6999999999</v>
      </c>
      <c r="I218" s="4"/>
    </row>
    <row r="219" spans="1:9" ht="17.45" customHeight="1">
      <c r="A219" s="8">
        <v>44530</v>
      </c>
      <c r="B219" s="8" t="s">
        <v>516</v>
      </c>
      <c r="C219" s="8" t="s">
        <v>448</v>
      </c>
      <c r="D219" s="8" t="s">
        <v>449</v>
      </c>
      <c r="E219" s="6" t="s">
        <v>447</v>
      </c>
      <c r="F219" s="7"/>
      <c r="G219" s="7">
        <v>1930</v>
      </c>
      <c r="H219" s="7">
        <f t="shared" si="3"/>
        <v>355290.6999999999</v>
      </c>
      <c r="I219" s="4"/>
    </row>
    <row r="220" spans="1:9" ht="17.45" customHeight="1">
      <c r="A220" s="8">
        <v>44530</v>
      </c>
      <c r="B220" s="8" t="s">
        <v>516</v>
      </c>
      <c r="C220" s="8" t="s">
        <v>448</v>
      </c>
      <c r="D220" s="8" t="s">
        <v>449</v>
      </c>
      <c r="E220" s="6" t="s">
        <v>447</v>
      </c>
      <c r="F220" s="7"/>
      <c r="G220" s="7">
        <v>1232</v>
      </c>
      <c r="H220" s="7">
        <f t="shared" si="3"/>
        <v>354058.6999999999</v>
      </c>
      <c r="I220" s="4"/>
    </row>
    <row r="221" spans="1:9" ht="17.45" customHeight="1">
      <c r="A221" s="8">
        <v>44530</v>
      </c>
      <c r="B221" s="8" t="s">
        <v>516</v>
      </c>
      <c r="C221" s="8" t="s">
        <v>448</v>
      </c>
      <c r="D221" s="8" t="s">
        <v>449</v>
      </c>
      <c r="E221" s="6" t="s">
        <v>447</v>
      </c>
      <c r="F221" s="7"/>
      <c r="G221" s="7">
        <v>1062</v>
      </c>
      <c r="H221" s="7">
        <f t="shared" si="3"/>
        <v>352996.6999999999</v>
      </c>
      <c r="I221" s="4"/>
    </row>
    <row r="222" spans="1:9" ht="17.45" customHeight="1">
      <c r="A222" s="8">
        <v>44530</v>
      </c>
      <c r="B222" s="8" t="s">
        <v>516</v>
      </c>
      <c r="C222" s="8" t="s">
        <v>448</v>
      </c>
      <c r="D222" s="8" t="s">
        <v>449</v>
      </c>
      <c r="E222" s="6" t="s">
        <v>447</v>
      </c>
      <c r="F222" s="7"/>
      <c r="G222" s="7">
        <v>1741</v>
      </c>
      <c r="H222" s="7">
        <f t="shared" si="3"/>
        <v>351255.6999999999</v>
      </c>
      <c r="I222" s="4"/>
    </row>
    <row r="223" spans="1:9" ht="17.45" customHeight="1">
      <c r="A223" s="8">
        <v>44530</v>
      </c>
      <c r="B223" s="8" t="s">
        <v>516</v>
      </c>
      <c r="C223" s="8" t="s">
        <v>448</v>
      </c>
      <c r="D223" s="8" t="s">
        <v>449</v>
      </c>
      <c r="E223" s="6" t="s">
        <v>447</v>
      </c>
      <c r="F223" s="7"/>
      <c r="G223" s="7">
        <v>1225</v>
      </c>
      <c r="H223" s="7">
        <f t="shared" si="3"/>
        <v>350030.6999999999</v>
      </c>
      <c r="I223" s="4"/>
    </row>
    <row r="224" spans="1:9" ht="17.45" customHeight="1">
      <c r="A224" s="8">
        <v>44530</v>
      </c>
      <c r="B224" s="8" t="s">
        <v>516</v>
      </c>
      <c r="C224" s="8" t="s">
        <v>448</v>
      </c>
      <c r="D224" s="8" t="s">
        <v>449</v>
      </c>
      <c r="E224" s="6" t="s">
        <v>447</v>
      </c>
      <c r="F224" s="7"/>
      <c r="G224" s="7">
        <v>2225</v>
      </c>
      <c r="H224" s="7">
        <f t="shared" si="3"/>
        <v>347805.6999999999</v>
      </c>
      <c r="I224" s="4"/>
    </row>
    <row r="225" spans="1:9" ht="17.45" customHeight="1">
      <c r="A225" s="8">
        <v>44530</v>
      </c>
      <c r="B225" s="8" t="s">
        <v>516</v>
      </c>
      <c r="C225" s="8" t="s">
        <v>448</v>
      </c>
      <c r="D225" s="8" t="s">
        <v>449</v>
      </c>
      <c r="E225" s="6" t="s">
        <v>447</v>
      </c>
      <c r="F225" s="7"/>
      <c r="G225" s="7">
        <v>887</v>
      </c>
      <c r="H225" s="7">
        <f t="shared" si="3"/>
        <v>346918.6999999999</v>
      </c>
      <c r="I225" s="4"/>
    </row>
    <row r="226" spans="1:9" ht="17.45" customHeight="1">
      <c r="A226" s="8">
        <v>44530</v>
      </c>
      <c r="B226" s="8" t="s">
        <v>516</v>
      </c>
      <c r="C226" s="8" t="s">
        <v>448</v>
      </c>
      <c r="D226" s="8" t="s">
        <v>449</v>
      </c>
      <c r="E226" s="6" t="s">
        <v>447</v>
      </c>
      <c r="F226" s="7"/>
      <c r="G226" s="7">
        <v>944</v>
      </c>
      <c r="H226" s="7">
        <f t="shared" si="3"/>
        <v>345974.6999999999</v>
      </c>
      <c r="I226" s="4"/>
    </row>
    <row r="227" spans="1:9" ht="17.45" customHeight="1">
      <c r="A227" s="8">
        <v>44530</v>
      </c>
      <c r="B227" s="8" t="s">
        <v>516</v>
      </c>
      <c r="C227" s="8" t="s">
        <v>448</v>
      </c>
      <c r="D227" s="8" t="s">
        <v>449</v>
      </c>
      <c r="E227" s="6" t="s">
        <v>447</v>
      </c>
      <c r="F227" s="7"/>
      <c r="G227" s="7">
        <v>1946</v>
      </c>
      <c r="H227" s="7">
        <f t="shared" si="3"/>
        <v>344028.6999999999</v>
      </c>
      <c r="I227" s="4"/>
    </row>
    <row r="228" spans="1:9" ht="17.45" customHeight="1">
      <c r="A228" s="8">
        <v>44530</v>
      </c>
      <c r="B228" s="8" t="s">
        <v>516</v>
      </c>
      <c r="C228" s="8" t="s">
        <v>448</v>
      </c>
      <c r="D228" s="8" t="s">
        <v>449</v>
      </c>
      <c r="E228" s="6" t="s">
        <v>447</v>
      </c>
      <c r="F228" s="7"/>
      <c r="G228" s="7">
        <v>1771</v>
      </c>
      <c r="H228" s="7">
        <f t="shared" si="3"/>
        <v>342257.6999999999</v>
      </c>
      <c r="I228" s="4"/>
    </row>
    <row r="229" spans="1:9" ht="17.45" customHeight="1">
      <c r="A229" s="8">
        <v>44530</v>
      </c>
      <c r="B229" s="8" t="s">
        <v>516</v>
      </c>
      <c r="C229" s="8" t="s">
        <v>448</v>
      </c>
      <c r="D229" s="8" t="s">
        <v>449</v>
      </c>
      <c r="E229" s="6" t="s">
        <v>447</v>
      </c>
      <c r="F229" s="7"/>
      <c r="G229" s="7">
        <v>1062</v>
      </c>
      <c r="H229" s="7">
        <f t="shared" si="3"/>
        <v>341195.6999999999</v>
      </c>
      <c r="I229" s="4"/>
    </row>
    <row r="230" spans="1:9" ht="17.45" customHeight="1">
      <c r="A230" s="8">
        <v>44530</v>
      </c>
      <c r="B230" s="8" t="s">
        <v>516</v>
      </c>
      <c r="C230" s="8" t="s">
        <v>448</v>
      </c>
      <c r="D230" s="8" t="s">
        <v>449</v>
      </c>
      <c r="E230" s="6" t="s">
        <v>447</v>
      </c>
      <c r="F230" s="7"/>
      <c r="G230" s="7">
        <v>1954</v>
      </c>
      <c r="H230" s="7">
        <f t="shared" si="3"/>
        <v>339241.6999999999</v>
      </c>
      <c r="I230" s="4"/>
    </row>
    <row r="231" spans="1:9" ht="17.45" customHeight="1">
      <c r="A231" s="8">
        <v>44530</v>
      </c>
      <c r="B231" s="8" t="s">
        <v>516</v>
      </c>
      <c r="C231" s="8" t="s">
        <v>448</v>
      </c>
      <c r="D231" s="8" t="s">
        <v>449</v>
      </c>
      <c r="E231" s="6" t="s">
        <v>447</v>
      </c>
      <c r="F231" s="7"/>
      <c r="G231" s="7">
        <v>5189</v>
      </c>
      <c r="H231" s="7">
        <f t="shared" si="3"/>
        <v>334052.6999999999</v>
      </c>
      <c r="I231" s="4"/>
    </row>
    <row r="232" spans="1:9" ht="17.45" customHeight="1">
      <c r="A232" s="8">
        <v>44530</v>
      </c>
      <c r="B232" s="8" t="s">
        <v>516</v>
      </c>
      <c r="C232" s="8" t="s">
        <v>448</v>
      </c>
      <c r="D232" s="8" t="s">
        <v>449</v>
      </c>
      <c r="E232" s="6" t="s">
        <v>447</v>
      </c>
      <c r="F232" s="7"/>
      <c r="G232" s="7">
        <v>1189</v>
      </c>
      <c r="H232" s="7">
        <f t="shared" si="3"/>
        <v>332863.6999999999</v>
      </c>
      <c r="I232" s="4"/>
    </row>
    <row r="233" spans="1:9" ht="17.45" customHeight="1">
      <c r="A233" s="8">
        <v>44530</v>
      </c>
      <c r="B233" s="8" t="s">
        <v>516</v>
      </c>
      <c r="C233" s="8" t="s">
        <v>448</v>
      </c>
      <c r="D233" s="8" t="s">
        <v>449</v>
      </c>
      <c r="E233" s="6" t="s">
        <v>447</v>
      </c>
      <c r="F233" s="7"/>
      <c r="G233" s="7">
        <v>1226</v>
      </c>
      <c r="H233" s="7">
        <f t="shared" si="3"/>
        <v>331637.6999999999</v>
      </c>
      <c r="I233" s="4"/>
    </row>
    <row r="234" spans="1:9" ht="17.45" customHeight="1">
      <c r="A234" s="8">
        <v>44530</v>
      </c>
      <c r="B234" s="8" t="s">
        <v>516</v>
      </c>
      <c r="C234" s="8" t="s">
        <v>448</v>
      </c>
      <c r="D234" s="8" t="s">
        <v>449</v>
      </c>
      <c r="E234" s="6" t="s">
        <v>447</v>
      </c>
      <c r="F234" s="7"/>
      <c r="G234" s="7">
        <v>1999</v>
      </c>
      <c r="H234" s="7">
        <f t="shared" si="3"/>
        <v>329638.6999999999</v>
      </c>
      <c r="I234" s="4"/>
    </row>
    <row r="235" spans="1:9" ht="17.45" customHeight="1">
      <c r="A235" s="8">
        <v>44530</v>
      </c>
      <c r="B235" s="8" t="s">
        <v>516</v>
      </c>
      <c r="C235" s="8" t="s">
        <v>448</v>
      </c>
      <c r="D235" s="8" t="s">
        <v>449</v>
      </c>
      <c r="E235" s="6" t="s">
        <v>447</v>
      </c>
      <c r="F235" s="7"/>
      <c r="G235" s="7">
        <v>854</v>
      </c>
      <c r="H235" s="7">
        <f t="shared" si="3"/>
        <v>328784.6999999999</v>
      </c>
      <c r="I235" s="4"/>
    </row>
    <row r="236" spans="1:9" ht="17.45" customHeight="1">
      <c r="A236" s="8">
        <v>44530</v>
      </c>
      <c r="B236" s="8" t="s">
        <v>516</v>
      </c>
      <c r="C236" s="8" t="s">
        <v>448</v>
      </c>
      <c r="D236" s="8" t="s">
        <v>449</v>
      </c>
      <c r="E236" s="6" t="s">
        <v>447</v>
      </c>
      <c r="F236" s="7"/>
      <c r="G236" s="7">
        <v>2334</v>
      </c>
      <c r="H236" s="7">
        <f t="shared" si="3"/>
        <v>326450.6999999999</v>
      </c>
      <c r="I236" s="4"/>
    </row>
    <row r="237" spans="1:9" ht="17.45" customHeight="1">
      <c r="A237" s="8">
        <v>44530</v>
      </c>
      <c r="B237" s="8" t="s">
        <v>516</v>
      </c>
      <c r="C237" s="8" t="s">
        <v>448</v>
      </c>
      <c r="D237" s="8" t="s">
        <v>449</v>
      </c>
      <c r="E237" s="6" t="s">
        <v>447</v>
      </c>
      <c r="F237" s="7"/>
      <c r="G237" s="7">
        <v>535</v>
      </c>
      <c r="H237" s="7">
        <f t="shared" si="3"/>
        <v>325915.6999999999</v>
      </c>
      <c r="I237" s="4"/>
    </row>
    <row r="238" spans="1:9" ht="17.45" customHeight="1">
      <c r="A238" s="8">
        <v>44530</v>
      </c>
      <c r="B238" s="8" t="s">
        <v>516</v>
      </c>
      <c r="C238" s="8" t="s">
        <v>448</v>
      </c>
      <c r="D238" s="8" t="s">
        <v>449</v>
      </c>
      <c r="E238" s="6" t="s">
        <v>447</v>
      </c>
      <c r="F238" s="7"/>
      <c r="G238" s="7">
        <v>1239</v>
      </c>
      <c r="H238" s="7">
        <f t="shared" si="3"/>
        <v>324676.6999999999</v>
      </c>
      <c r="I238" s="4"/>
    </row>
    <row r="239" spans="1:9" ht="17.25" customHeight="1">
      <c r="A239" s="8">
        <v>44530</v>
      </c>
      <c r="B239" s="8" t="s">
        <v>516</v>
      </c>
      <c r="C239" s="8" t="s">
        <v>448</v>
      </c>
      <c r="D239" s="8" t="s">
        <v>449</v>
      </c>
      <c r="E239" s="6" t="s">
        <v>447</v>
      </c>
      <c r="F239" s="7"/>
      <c r="G239" s="7">
        <v>2535</v>
      </c>
      <c r="H239" s="7">
        <f t="shared" si="3"/>
        <v>322141.6999999999</v>
      </c>
      <c r="I239" s="4"/>
    </row>
    <row r="240" spans="1:9" ht="17.25" customHeight="1">
      <c r="A240" s="8">
        <v>44530</v>
      </c>
      <c r="B240" s="8" t="s">
        <v>516</v>
      </c>
      <c r="C240" s="8" t="s">
        <v>448</v>
      </c>
      <c r="D240" s="8" t="s">
        <v>449</v>
      </c>
      <c r="E240" s="6" t="s">
        <v>447</v>
      </c>
      <c r="F240" s="7"/>
      <c r="G240" s="7">
        <v>780</v>
      </c>
      <c r="H240" s="7">
        <f t="shared" si="3"/>
        <v>321361.6999999999</v>
      </c>
      <c r="I240" s="4"/>
    </row>
    <row r="241" spans="1:9" ht="17.25" customHeight="1">
      <c r="A241" s="8">
        <v>44530</v>
      </c>
      <c r="B241" s="8" t="s">
        <v>516</v>
      </c>
      <c r="C241" s="8" t="s">
        <v>448</v>
      </c>
      <c r="D241" s="8" t="s">
        <v>449</v>
      </c>
      <c r="E241" s="6" t="s">
        <v>447</v>
      </c>
      <c r="F241" s="7"/>
      <c r="G241" s="7">
        <v>613</v>
      </c>
      <c r="H241" s="7">
        <f t="shared" si="3"/>
        <v>320748.6999999999</v>
      </c>
      <c r="I241" s="4"/>
    </row>
    <row r="242" spans="1:9" ht="17.25" customHeight="1">
      <c r="A242" s="8">
        <v>44530</v>
      </c>
      <c r="B242" s="8" t="s">
        <v>516</v>
      </c>
      <c r="C242" s="8" t="s">
        <v>448</v>
      </c>
      <c r="D242" s="8" t="s">
        <v>449</v>
      </c>
      <c r="E242" s="6" t="s">
        <v>447</v>
      </c>
      <c r="F242" s="7"/>
      <c r="G242" s="7">
        <v>1225</v>
      </c>
      <c r="H242" s="7">
        <f t="shared" si="3"/>
        <v>319523.6999999999</v>
      </c>
      <c r="I242" s="4"/>
    </row>
    <row r="243" spans="1:9" ht="17.25" customHeight="1">
      <c r="A243" s="8">
        <v>44530</v>
      </c>
      <c r="B243" s="8" t="s">
        <v>516</v>
      </c>
      <c r="C243" s="8" t="s">
        <v>448</v>
      </c>
      <c r="D243" s="8" t="s">
        <v>449</v>
      </c>
      <c r="E243" s="6" t="s">
        <v>447</v>
      </c>
      <c r="F243" s="7"/>
      <c r="G243" s="7">
        <v>1164</v>
      </c>
      <c r="H243" s="7">
        <f t="shared" si="3"/>
        <v>318359.6999999999</v>
      </c>
      <c r="I243" s="4"/>
    </row>
    <row r="244" spans="1:9" ht="17.25" customHeight="1">
      <c r="A244" s="8">
        <v>44530</v>
      </c>
      <c r="B244" s="8" t="s">
        <v>516</v>
      </c>
      <c r="C244" s="8" t="s">
        <v>448</v>
      </c>
      <c r="D244" s="8" t="s">
        <v>449</v>
      </c>
      <c r="E244" s="6" t="s">
        <v>447</v>
      </c>
      <c r="F244" s="7"/>
      <c r="G244" s="7">
        <v>954</v>
      </c>
      <c r="H244" s="7">
        <f t="shared" si="3"/>
        <v>317405.6999999999</v>
      </c>
      <c r="I244" s="4"/>
    </row>
    <row r="245" spans="1:9" ht="17.25" customHeight="1">
      <c r="A245" s="8">
        <v>44530</v>
      </c>
      <c r="B245" s="8" t="s">
        <v>516</v>
      </c>
      <c r="C245" s="8" t="s">
        <v>448</v>
      </c>
      <c r="D245" s="8" t="s">
        <v>449</v>
      </c>
      <c r="E245" s="6" t="s">
        <v>447</v>
      </c>
      <c r="F245" s="7"/>
      <c r="G245" s="7">
        <v>196</v>
      </c>
      <c r="H245" s="7">
        <f t="shared" si="3"/>
        <v>317209.6999999999</v>
      </c>
      <c r="I245" s="4"/>
    </row>
    <row r="246" spans="1:9" ht="17.25" customHeight="1">
      <c r="A246" s="8">
        <v>44530</v>
      </c>
      <c r="B246" s="8" t="s">
        <v>516</v>
      </c>
      <c r="C246" s="8" t="s">
        <v>448</v>
      </c>
      <c r="D246" s="8" t="s">
        <v>449</v>
      </c>
      <c r="E246" s="6" t="s">
        <v>447</v>
      </c>
      <c r="F246" s="7"/>
      <c r="G246" s="7">
        <v>2129</v>
      </c>
      <c r="H246" s="7">
        <f t="shared" si="3"/>
        <v>315080.6999999999</v>
      </c>
      <c r="I246" s="4"/>
    </row>
    <row r="247" spans="1:9" ht="17.25" customHeight="1">
      <c r="A247" s="8">
        <v>44530</v>
      </c>
      <c r="B247" s="8" t="s">
        <v>516</v>
      </c>
      <c r="C247" s="8" t="s">
        <v>448</v>
      </c>
      <c r="D247" s="8" t="s">
        <v>449</v>
      </c>
      <c r="E247" s="6" t="s">
        <v>447</v>
      </c>
      <c r="F247" s="7"/>
      <c r="G247" s="7">
        <v>2062</v>
      </c>
      <c r="H247" s="7">
        <f t="shared" si="3"/>
        <v>313018.6999999999</v>
      </c>
      <c r="I247" s="4"/>
    </row>
    <row r="248" spans="1:9" ht="17.25" customHeight="1">
      <c r="A248" s="8">
        <v>44530</v>
      </c>
      <c r="B248" s="8" t="s">
        <v>516</v>
      </c>
      <c r="C248" s="8" t="s">
        <v>448</v>
      </c>
      <c r="D248" s="8" t="s">
        <v>449</v>
      </c>
      <c r="E248" s="6" t="s">
        <v>447</v>
      </c>
      <c r="F248" s="7"/>
      <c r="G248" s="7">
        <v>854</v>
      </c>
      <c r="H248" s="7">
        <f t="shared" si="3"/>
        <v>312164.6999999999</v>
      </c>
      <c r="I248" s="4"/>
    </row>
    <row r="249" spans="1:9" ht="17.25" customHeight="1">
      <c r="A249" s="8">
        <v>44530</v>
      </c>
      <c r="B249" s="8" t="s">
        <v>516</v>
      </c>
      <c r="C249" s="8" t="s">
        <v>448</v>
      </c>
      <c r="D249" s="8" t="s">
        <v>449</v>
      </c>
      <c r="E249" s="6" t="s">
        <v>447</v>
      </c>
      <c r="F249" s="7"/>
      <c r="G249" s="7">
        <v>1926</v>
      </c>
      <c r="H249" s="7">
        <f t="shared" si="3"/>
        <v>310238.6999999999</v>
      </c>
      <c r="I249" s="4"/>
    </row>
    <row r="250" spans="1:9" ht="17.25" customHeight="1">
      <c r="A250" s="8">
        <v>44530</v>
      </c>
      <c r="B250" s="8" t="s">
        <v>516</v>
      </c>
      <c r="C250" s="8" t="s">
        <v>448</v>
      </c>
      <c r="D250" s="8" t="s">
        <v>449</v>
      </c>
      <c r="E250" s="6" t="s">
        <v>447</v>
      </c>
      <c r="F250" s="7"/>
      <c r="G250" s="7">
        <v>404</v>
      </c>
      <c r="H250" s="7">
        <f t="shared" si="3"/>
        <v>309834.6999999999</v>
      </c>
      <c r="I250" s="4"/>
    </row>
    <row r="251" spans="1:9" ht="17.25" customHeight="1">
      <c r="A251" s="8">
        <v>44530</v>
      </c>
      <c r="B251" s="8" t="s">
        <v>516</v>
      </c>
      <c r="C251" s="8" t="s">
        <v>448</v>
      </c>
      <c r="D251" s="8" t="s">
        <v>449</v>
      </c>
      <c r="E251" s="6" t="s">
        <v>447</v>
      </c>
      <c r="F251" s="7"/>
      <c r="G251" s="7">
        <v>132</v>
      </c>
      <c r="H251" s="7">
        <f t="shared" si="3"/>
        <v>309702.6999999999</v>
      </c>
      <c r="I251" s="4"/>
    </row>
    <row r="252" spans="1:9" ht="17.25" customHeight="1">
      <c r="A252" s="8">
        <v>44530</v>
      </c>
      <c r="B252" s="8" t="s">
        <v>516</v>
      </c>
      <c r="C252" s="8" t="s">
        <v>448</v>
      </c>
      <c r="D252" s="8" t="s">
        <v>449</v>
      </c>
      <c r="E252" s="6" t="s">
        <v>447</v>
      </c>
      <c r="F252" s="7"/>
      <c r="G252" s="7">
        <v>842</v>
      </c>
      <c r="H252" s="7">
        <f t="shared" si="3"/>
        <v>308860.6999999999</v>
      </c>
      <c r="I252" s="4"/>
    </row>
    <row r="253" spans="1:9" ht="17.25" customHeight="1">
      <c r="A253" s="8">
        <v>44530</v>
      </c>
      <c r="B253" s="8" t="s">
        <v>516</v>
      </c>
      <c r="C253" s="8" t="s">
        <v>448</v>
      </c>
      <c r="D253" s="8" t="s">
        <v>449</v>
      </c>
      <c r="E253" s="6" t="s">
        <v>447</v>
      </c>
      <c r="F253" s="7"/>
      <c r="G253" s="7">
        <v>1063</v>
      </c>
      <c r="H253" s="7">
        <f t="shared" si="3"/>
        <v>307797.6999999999</v>
      </c>
      <c r="I253" s="4"/>
    </row>
    <row r="254" spans="1:9" ht="17.25" customHeight="1">
      <c r="A254" s="8">
        <v>44530</v>
      </c>
      <c r="B254" s="8" t="s">
        <v>516</v>
      </c>
      <c r="C254" s="8" t="s">
        <v>448</v>
      </c>
      <c r="D254" s="8" t="s">
        <v>449</v>
      </c>
      <c r="E254" s="6" t="s">
        <v>447</v>
      </c>
      <c r="F254" s="7"/>
      <c r="G254" s="7">
        <v>1209</v>
      </c>
      <c r="H254" s="7">
        <f t="shared" si="3"/>
        <v>306588.6999999999</v>
      </c>
      <c r="I254" s="4"/>
    </row>
    <row r="255" spans="1:9" ht="17.25" customHeight="1">
      <c r="A255" s="8">
        <v>44530</v>
      </c>
      <c r="B255" s="8" t="s">
        <v>516</v>
      </c>
      <c r="C255" s="8" t="s">
        <v>448</v>
      </c>
      <c r="D255" s="8" t="s">
        <v>449</v>
      </c>
      <c r="E255" s="6" t="s">
        <v>447</v>
      </c>
      <c r="F255" s="7"/>
      <c r="G255" s="7">
        <v>1517</v>
      </c>
      <c r="H255" s="7">
        <f t="shared" si="3"/>
        <v>305071.6999999999</v>
      </c>
      <c r="I255" s="4"/>
    </row>
    <row r="256" spans="1:9" ht="17.25" customHeight="1">
      <c r="A256" s="8">
        <v>44530</v>
      </c>
      <c r="B256" s="8" t="s">
        <v>516</v>
      </c>
      <c r="C256" s="8" t="s">
        <v>448</v>
      </c>
      <c r="D256" s="8" t="s">
        <v>449</v>
      </c>
      <c r="E256" s="6" t="s">
        <v>447</v>
      </c>
      <c r="F256" s="7"/>
      <c r="G256" s="7">
        <v>1727</v>
      </c>
      <c r="H256" s="7">
        <f t="shared" si="3"/>
        <v>303344.6999999999</v>
      </c>
      <c r="I256" s="4"/>
    </row>
    <row r="257" spans="1:9" ht="17.25" customHeight="1">
      <c r="A257" s="8">
        <v>44530</v>
      </c>
      <c r="B257" s="8" t="s">
        <v>516</v>
      </c>
      <c r="C257" s="8" t="s">
        <v>448</v>
      </c>
      <c r="D257" s="8" t="s">
        <v>449</v>
      </c>
      <c r="E257" s="6" t="s">
        <v>447</v>
      </c>
      <c r="F257" s="7"/>
      <c r="G257" s="7">
        <v>2124</v>
      </c>
      <c r="H257" s="7">
        <f t="shared" si="3"/>
        <v>301220.6999999999</v>
      </c>
      <c r="I257" s="4"/>
    </row>
    <row r="258" spans="1:9" ht="17.25" customHeight="1">
      <c r="A258" s="8">
        <v>44530</v>
      </c>
      <c r="B258" s="8" t="s">
        <v>516</v>
      </c>
      <c r="C258" s="8" t="s">
        <v>448</v>
      </c>
      <c r="D258" s="8" t="s">
        <v>449</v>
      </c>
      <c r="E258" s="6" t="s">
        <v>447</v>
      </c>
      <c r="F258" s="7"/>
      <c r="G258" s="7">
        <v>1206</v>
      </c>
      <c r="H258" s="7">
        <f t="shared" si="3"/>
        <v>300014.6999999999</v>
      </c>
      <c r="I258" s="4"/>
    </row>
    <row r="259" spans="1:9" ht="17.25" customHeight="1">
      <c r="A259" s="8">
        <v>44530</v>
      </c>
      <c r="B259" s="8" t="s">
        <v>516</v>
      </c>
      <c r="C259" s="8" t="s">
        <v>448</v>
      </c>
      <c r="D259" s="8" t="s">
        <v>449</v>
      </c>
      <c r="E259" s="6" t="s">
        <v>447</v>
      </c>
      <c r="F259" s="7"/>
      <c r="G259" s="7">
        <v>1928</v>
      </c>
      <c r="H259" s="7">
        <f t="shared" si="3"/>
        <v>298086.6999999999</v>
      </c>
      <c r="I259" s="4"/>
    </row>
    <row r="260" spans="1:9" ht="17.25" customHeight="1">
      <c r="A260" s="8">
        <v>44530</v>
      </c>
      <c r="B260" s="8" t="s">
        <v>516</v>
      </c>
      <c r="C260" s="8" t="s">
        <v>448</v>
      </c>
      <c r="D260" s="8" t="s">
        <v>449</v>
      </c>
      <c r="E260" s="6" t="s">
        <v>447</v>
      </c>
      <c r="F260" s="7"/>
      <c r="G260" s="7">
        <v>1181</v>
      </c>
      <c r="H260" s="7">
        <f t="shared" si="3"/>
        <v>296905.6999999999</v>
      </c>
      <c r="I260" s="4"/>
    </row>
    <row r="261" spans="1:9" ht="17.25" customHeight="1">
      <c r="A261" s="8">
        <v>44530</v>
      </c>
      <c r="B261" s="8" t="s">
        <v>516</v>
      </c>
      <c r="C261" s="8" t="s">
        <v>448</v>
      </c>
      <c r="D261" s="8" t="s">
        <v>449</v>
      </c>
      <c r="E261" s="6" t="s">
        <v>447</v>
      </c>
      <c r="F261" s="7"/>
      <c r="G261" s="7">
        <v>1283</v>
      </c>
      <c r="H261" s="7">
        <f t="shared" si="3"/>
        <v>295622.6999999999</v>
      </c>
      <c r="I261" s="4"/>
    </row>
    <row r="262" spans="1:9" ht="17.25" customHeight="1">
      <c r="A262" s="8">
        <v>44530</v>
      </c>
      <c r="B262" s="8" t="s">
        <v>516</v>
      </c>
      <c r="C262" s="8" t="s">
        <v>448</v>
      </c>
      <c r="D262" s="8" t="s">
        <v>449</v>
      </c>
      <c r="E262" s="6" t="s">
        <v>447</v>
      </c>
      <c r="F262" s="7"/>
      <c r="G262" s="7">
        <v>1055</v>
      </c>
      <c r="H262" s="7">
        <f t="shared" si="3"/>
        <v>294567.6999999999</v>
      </c>
      <c r="I262" s="4"/>
    </row>
    <row r="263" spans="1:9" ht="17.25" customHeight="1">
      <c r="A263" s="8">
        <v>44530</v>
      </c>
      <c r="B263" s="8" t="s">
        <v>516</v>
      </c>
      <c r="C263" s="8" t="s">
        <v>448</v>
      </c>
      <c r="D263" s="8" t="s">
        <v>449</v>
      </c>
      <c r="E263" s="6" t="s">
        <v>447</v>
      </c>
      <c r="F263" s="7"/>
      <c r="G263" s="7">
        <v>253</v>
      </c>
      <c r="H263" s="7">
        <f t="shared" si="3"/>
        <v>294314.6999999999</v>
      </c>
      <c r="I263" s="4"/>
    </row>
    <row r="264" spans="1:9" ht="17.25" customHeight="1">
      <c r="A264" s="8">
        <v>44530</v>
      </c>
      <c r="B264" s="8" t="s">
        <v>516</v>
      </c>
      <c r="C264" s="8" t="s">
        <v>448</v>
      </c>
      <c r="D264" s="8" t="s">
        <v>449</v>
      </c>
      <c r="E264" s="6" t="s">
        <v>447</v>
      </c>
      <c r="F264" s="7"/>
      <c r="G264" s="7">
        <v>1973</v>
      </c>
      <c r="H264" s="7">
        <f t="shared" si="3"/>
        <v>292341.6999999999</v>
      </c>
      <c r="I264" s="4"/>
    </row>
    <row r="265" spans="1:9" ht="17.25" customHeight="1">
      <c r="A265" s="8">
        <v>44530</v>
      </c>
      <c r="B265" s="8" t="s">
        <v>516</v>
      </c>
      <c r="C265" s="8" t="s">
        <v>448</v>
      </c>
      <c r="D265" s="8" t="s">
        <v>449</v>
      </c>
      <c r="E265" s="6" t="s">
        <v>447</v>
      </c>
      <c r="F265" s="7"/>
      <c r="G265" s="7">
        <v>863</v>
      </c>
      <c r="H265" s="7">
        <f t="shared" si="3"/>
        <v>291478.6999999999</v>
      </c>
      <c r="I265" s="4"/>
    </row>
    <row r="266" spans="1:9" ht="17.25" customHeight="1">
      <c r="A266" s="8">
        <v>44530</v>
      </c>
      <c r="B266" s="8" t="s">
        <v>516</v>
      </c>
      <c r="C266" s="8" t="s">
        <v>448</v>
      </c>
      <c r="D266" s="8" t="s">
        <v>449</v>
      </c>
      <c r="E266" s="6" t="s">
        <v>447</v>
      </c>
      <c r="F266" s="7"/>
      <c r="G266" s="7">
        <v>2954</v>
      </c>
      <c r="H266" s="7">
        <f t="shared" ref="H266:H271" si="4">H265+F266-G266</f>
        <v>288524.6999999999</v>
      </c>
      <c r="I266" s="4"/>
    </row>
    <row r="267" spans="1:9" ht="17.25" customHeight="1">
      <c r="A267" s="8">
        <v>44530</v>
      </c>
      <c r="B267" s="8" t="s">
        <v>516</v>
      </c>
      <c r="C267" s="8" t="s">
        <v>450</v>
      </c>
      <c r="D267" s="8" t="s">
        <v>451</v>
      </c>
      <c r="E267" s="6" t="s">
        <v>451</v>
      </c>
      <c r="F267" s="7"/>
      <c r="G267" s="7">
        <v>950.91</v>
      </c>
      <c r="H267" s="7">
        <f t="shared" si="4"/>
        <v>287573.78999999992</v>
      </c>
      <c r="I267" s="4"/>
    </row>
    <row r="268" spans="1:9" ht="17.25" customHeight="1">
      <c r="A268" s="8">
        <v>44530</v>
      </c>
      <c r="B268" s="8" t="s">
        <v>517</v>
      </c>
      <c r="C268" s="8" t="s">
        <v>443</v>
      </c>
      <c r="D268" s="8" t="s">
        <v>444</v>
      </c>
      <c r="E268" s="6" t="s">
        <v>416</v>
      </c>
      <c r="F268" s="7"/>
      <c r="G268" s="7">
        <v>190.8</v>
      </c>
      <c r="H268" s="7">
        <f t="shared" si="4"/>
        <v>287382.98999999993</v>
      </c>
      <c r="I268" s="4"/>
    </row>
    <row r="269" spans="1:9" ht="17.25" customHeight="1">
      <c r="A269" s="8">
        <v>44530</v>
      </c>
      <c r="B269" s="8" t="s">
        <v>517</v>
      </c>
      <c r="C269" s="8" t="s">
        <v>441</v>
      </c>
      <c r="D269" s="8" t="s">
        <v>442</v>
      </c>
      <c r="E269" s="6" t="s">
        <v>417</v>
      </c>
      <c r="F269" s="7"/>
      <c r="G269" s="7">
        <v>1251.44</v>
      </c>
      <c r="H269" s="7">
        <f t="shared" si="4"/>
        <v>286131.54999999993</v>
      </c>
      <c r="I269" s="4"/>
    </row>
    <row r="270" spans="1:9" ht="17.25" customHeight="1">
      <c r="A270" s="8">
        <v>44530</v>
      </c>
      <c r="B270" s="8" t="s">
        <v>423</v>
      </c>
      <c r="C270" s="8" t="s">
        <v>423</v>
      </c>
      <c r="D270" s="8" t="s">
        <v>183</v>
      </c>
      <c r="E270" s="6" t="s">
        <v>431</v>
      </c>
      <c r="F270" s="7"/>
      <c r="G270" s="7">
        <v>285700</v>
      </c>
      <c r="H270" s="7">
        <f t="shared" si="4"/>
        <v>431.54999999993015</v>
      </c>
      <c r="I270" s="4"/>
    </row>
    <row r="271" spans="1:9" ht="17.25" customHeight="1">
      <c r="A271" s="8">
        <v>44530</v>
      </c>
      <c r="B271" s="8" t="s">
        <v>520</v>
      </c>
      <c r="C271" s="8" t="s">
        <v>428</v>
      </c>
      <c r="D271" s="8" t="s">
        <v>429</v>
      </c>
      <c r="E271" s="6" t="s">
        <v>431</v>
      </c>
      <c r="F271" s="7"/>
      <c r="G271" s="7">
        <v>65.8</v>
      </c>
      <c r="H271" s="7">
        <f t="shared" si="4"/>
        <v>365.74999999993014</v>
      </c>
      <c r="I271" s="4"/>
    </row>
    <row r="272" spans="1:9" ht="17.25" customHeight="1" thickBot="1">
      <c r="A272" s="22">
        <v>44530</v>
      </c>
      <c r="B272" s="22" t="s">
        <v>520</v>
      </c>
      <c r="C272" s="22" t="s">
        <v>428</v>
      </c>
      <c r="D272" s="22" t="s">
        <v>429</v>
      </c>
      <c r="E272" s="24" t="s">
        <v>431</v>
      </c>
      <c r="F272" s="25"/>
      <c r="G272" s="25">
        <v>365.75</v>
      </c>
      <c r="H272" s="31" t="s">
        <v>515</v>
      </c>
      <c r="I272" s="4"/>
    </row>
    <row r="273" spans="1:8" ht="15.75" thickBot="1">
      <c r="A273" s="59" t="s">
        <v>5</v>
      </c>
      <c r="B273" s="62"/>
      <c r="C273" s="63"/>
      <c r="D273" s="63"/>
      <c r="E273" s="63"/>
      <c r="F273" s="12">
        <f>H6+(SUM(F8:F272))</f>
        <v>987425.53</v>
      </c>
      <c r="G273" s="12">
        <f>SUM(G8:G272)</f>
        <v>987425.53000000026</v>
      </c>
      <c r="H273" s="32" t="str">
        <f>H272</f>
        <v>0,00</v>
      </c>
    </row>
  </sheetData>
  <mergeCells count="6">
    <mergeCell ref="A273:E273"/>
    <mergeCell ref="A1:H1"/>
    <mergeCell ref="A2:H2"/>
    <mergeCell ref="A3:H3"/>
    <mergeCell ref="A5:H5"/>
    <mergeCell ref="A6:F6"/>
  </mergeCells>
  <pageMargins left="0.47244094488188981" right="0.27559055118110237" top="0.37" bottom="0.53" header="0.24" footer="0.43307086614173229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84" zoomScaleNormal="100" zoomScaleSheetLayoutView="84" workbookViewId="0">
      <selection activeCell="D80" sqref="D80"/>
    </sheetView>
  </sheetViews>
  <sheetFormatPr defaultColWidth="8.7109375" defaultRowHeight="16.5"/>
  <cols>
    <col min="1" max="1" width="6.42578125" style="34" customWidth="1"/>
    <col min="2" max="2" width="76.28515625" style="34" customWidth="1"/>
    <col min="3" max="3" width="33.5703125" style="37" customWidth="1"/>
    <col min="4" max="4" width="13.7109375" style="34" customWidth="1"/>
    <col min="5" max="5" width="10.42578125" style="34" bestFit="1" customWidth="1"/>
    <col min="6" max="6" width="12.7109375" style="34" bestFit="1" customWidth="1"/>
    <col min="7" max="7" width="11.5703125" style="53" bestFit="1" customWidth="1"/>
    <col min="8" max="12" width="8.7109375" style="34"/>
    <col min="13" max="13" width="14.42578125" style="34" customWidth="1"/>
    <col min="14" max="251" width="8.7109375" style="34"/>
    <col min="252" max="252" width="1.7109375" style="34" customWidth="1"/>
    <col min="253" max="255" width="8.7109375" style="34"/>
    <col min="256" max="256" width="11.28515625" style="34" customWidth="1"/>
    <col min="257" max="258" width="8.7109375" style="34"/>
    <col min="259" max="259" width="9.85546875" style="34" customWidth="1"/>
    <col min="260" max="260" width="13.7109375" style="34" customWidth="1"/>
    <col min="261" max="261" width="9.140625" style="34" bestFit="1" customWidth="1"/>
    <col min="262" max="268" width="8.7109375" style="34"/>
    <col min="269" max="269" width="14.42578125" style="34" customWidth="1"/>
    <col min="270" max="507" width="8.7109375" style="34"/>
    <col min="508" max="508" width="1.7109375" style="34" customWidth="1"/>
    <col min="509" max="511" width="8.7109375" style="34"/>
    <col min="512" max="512" width="11.28515625" style="34" customWidth="1"/>
    <col min="513" max="514" width="8.7109375" style="34"/>
    <col min="515" max="515" width="9.85546875" style="34" customWidth="1"/>
    <col min="516" max="516" width="13.7109375" style="34" customWidth="1"/>
    <col min="517" max="517" width="9.140625" style="34" bestFit="1" customWidth="1"/>
    <col min="518" max="524" width="8.7109375" style="34"/>
    <col min="525" max="525" width="14.42578125" style="34" customWidth="1"/>
    <col min="526" max="763" width="8.7109375" style="34"/>
    <col min="764" max="764" width="1.7109375" style="34" customWidth="1"/>
    <col min="765" max="767" width="8.7109375" style="34"/>
    <col min="768" max="768" width="11.28515625" style="34" customWidth="1"/>
    <col min="769" max="770" width="8.7109375" style="34"/>
    <col min="771" max="771" width="9.85546875" style="34" customWidth="1"/>
    <col min="772" max="772" width="13.7109375" style="34" customWidth="1"/>
    <col min="773" max="773" width="9.140625" style="34" bestFit="1" customWidth="1"/>
    <col min="774" max="780" width="8.7109375" style="34"/>
    <col min="781" max="781" width="14.42578125" style="34" customWidth="1"/>
    <col min="782" max="1019" width="8.7109375" style="34"/>
    <col min="1020" max="1020" width="1.7109375" style="34" customWidth="1"/>
    <col min="1021" max="1023" width="8.7109375" style="34"/>
    <col min="1024" max="1024" width="11.28515625" style="34" customWidth="1"/>
    <col min="1025" max="1026" width="8.7109375" style="34"/>
    <col min="1027" max="1027" width="9.85546875" style="34" customWidth="1"/>
    <col min="1028" max="1028" width="13.7109375" style="34" customWidth="1"/>
    <col min="1029" max="1029" width="9.140625" style="34" bestFit="1" customWidth="1"/>
    <col min="1030" max="1036" width="8.7109375" style="34"/>
    <col min="1037" max="1037" width="14.42578125" style="34" customWidth="1"/>
    <col min="1038" max="1275" width="8.7109375" style="34"/>
    <col min="1276" max="1276" width="1.7109375" style="34" customWidth="1"/>
    <col min="1277" max="1279" width="8.7109375" style="34"/>
    <col min="1280" max="1280" width="11.28515625" style="34" customWidth="1"/>
    <col min="1281" max="1282" width="8.7109375" style="34"/>
    <col min="1283" max="1283" width="9.85546875" style="34" customWidth="1"/>
    <col min="1284" max="1284" width="13.7109375" style="34" customWidth="1"/>
    <col min="1285" max="1285" width="9.140625" style="34" bestFit="1" customWidth="1"/>
    <col min="1286" max="1292" width="8.7109375" style="34"/>
    <col min="1293" max="1293" width="14.42578125" style="34" customWidth="1"/>
    <col min="1294" max="1531" width="8.7109375" style="34"/>
    <col min="1532" max="1532" width="1.7109375" style="34" customWidth="1"/>
    <col min="1533" max="1535" width="8.7109375" style="34"/>
    <col min="1536" max="1536" width="11.28515625" style="34" customWidth="1"/>
    <col min="1537" max="1538" width="8.7109375" style="34"/>
    <col min="1539" max="1539" width="9.85546875" style="34" customWidth="1"/>
    <col min="1540" max="1540" width="13.7109375" style="34" customWidth="1"/>
    <col min="1541" max="1541" width="9.140625" style="34" bestFit="1" customWidth="1"/>
    <col min="1542" max="1548" width="8.7109375" style="34"/>
    <col min="1549" max="1549" width="14.42578125" style="34" customWidth="1"/>
    <col min="1550" max="1787" width="8.7109375" style="34"/>
    <col min="1788" max="1788" width="1.7109375" style="34" customWidth="1"/>
    <col min="1789" max="1791" width="8.7109375" style="34"/>
    <col min="1792" max="1792" width="11.28515625" style="34" customWidth="1"/>
    <col min="1793" max="1794" width="8.7109375" style="34"/>
    <col min="1795" max="1795" width="9.85546875" style="34" customWidth="1"/>
    <col min="1796" max="1796" width="13.7109375" style="34" customWidth="1"/>
    <col min="1797" max="1797" width="9.140625" style="34" bestFit="1" customWidth="1"/>
    <col min="1798" max="1804" width="8.7109375" style="34"/>
    <col min="1805" max="1805" width="14.42578125" style="34" customWidth="1"/>
    <col min="1806" max="2043" width="8.7109375" style="34"/>
    <col min="2044" max="2044" width="1.7109375" style="34" customWidth="1"/>
    <col min="2045" max="2047" width="8.7109375" style="34"/>
    <col min="2048" max="2048" width="11.28515625" style="34" customWidth="1"/>
    <col min="2049" max="2050" width="8.7109375" style="34"/>
    <col min="2051" max="2051" width="9.85546875" style="34" customWidth="1"/>
    <col min="2052" max="2052" width="13.7109375" style="34" customWidth="1"/>
    <col min="2053" max="2053" width="9.140625" style="34" bestFit="1" customWidth="1"/>
    <col min="2054" max="2060" width="8.7109375" style="34"/>
    <col min="2061" max="2061" width="14.42578125" style="34" customWidth="1"/>
    <col min="2062" max="2299" width="8.7109375" style="34"/>
    <col min="2300" max="2300" width="1.7109375" style="34" customWidth="1"/>
    <col min="2301" max="2303" width="8.7109375" style="34"/>
    <col min="2304" max="2304" width="11.28515625" style="34" customWidth="1"/>
    <col min="2305" max="2306" width="8.7109375" style="34"/>
    <col min="2307" max="2307" width="9.85546875" style="34" customWidth="1"/>
    <col min="2308" max="2308" width="13.7109375" style="34" customWidth="1"/>
    <col min="2309" max="2309" width="9.140625" style="34" bestFit="1" customWidth="1"/>
    <col min="2310" max="2316" width="8.7109375" style="34"/>
    <col min="2317" max="2317" width="14.42578125" style="34" customWidth="1"/>
    <col min="2318" max="2555" width="8.7109375" style="34"/>
    <col min="2556" max="2556" width="1.7109375" style="34" customWidth="1"/>
    <col min="2557" max="2559" width="8.7109375" style="34"/>
    <col min="2560" max="2560" width="11.28515625" style="34" customWidth="1"/>
    <col min="2561" max="2562" width="8.7109375" style="34"/>
    <col min="2563" max="2563" width="9.85546875" style="34" customWidth="1"/>
    <col min="2564" max="2564" width="13.7109375" style="34" customWidth="1"/>
    <col min="2565" max="2565" width="9.140625" style="34" bestFit="1" customWidth="1"/>
    <col min="2566" max="2572" width="8.7109375" style="34"/>
    <col min="2573" max="2573" width="14.42578125" style="34" customWidth="1"/>
    <col min="2574" max="2811" width="8.7109375" style="34"/>
    <col min="2812" max="2812" width="1.7109375" style="34" customWidth="1"/>
    <col min="2813" max="2815" width="8.7109375" style="34"/>
    <col min="2816" max="2816" width="11.28515625" style="34" customWidth="1"/>
    <col min="2817" max="2818" width="8.7109375" style="34"/>
    <col min="2819" max="2819" width="9.85546875" style="34" customWidth="1"/>
    <col min="2820" max="2820" width="13.7109375" style="34" customWidth="1"/>
    <col min="2821" max="2821" width="9.140625" style="34" bestFit="1" customWidth="1"/>
    <col min="2822" max="2828" width="8.7109375" style="34"/>
    <col min="2829" max="2829" width="14.42578125" style="34" customWidth="1"/>
    <col min="2830" max="3067" width="8.7109375" style="34"/>
    <col min="3068" max="3068" width="1.7109375" style="34" customWidth="1"/>
    <col min="3069" max="3071" width="8.7109375" style="34"/>
    <col min="3072" max="3072" width="11.28515625" style="34" customWidth="1"/>
    <col min="3073" max="3074" width="8.7109375" style="34"/>
    <col min="3075" max="3075" width="9.85546875" style="34" customWidth="1"/>
    <col min="3076" max="3076" width="13.7109375" style="34" customWidth="1"/>
    <col min="3077" max="3077" width="9.140625" style="34" bestFit="1" customWidth="1"/>
    <col min="3078" max="3084" width="8.7109375" style="34"/>
    <col min="3085" max="3085" width="14.42578125" style="34" customWidth="1"/>
    <col min="3086" max="3323" width="8.7109375" style="34"/>
    <col min="3324" max="3324" width="1.7109375" style="34" customWidth="1"/>
    <col min="3325" max="3327" width="8.7109375" style="34"/>
    <col min="3328" max="3328" width="11.28515625" style="34" customWidth="1"/>
    <col min="3329" max="3330" width="8.7109375" style="34"/>
    <col min="3331" max="3331" width="9.85546875" style="34" customWidth="1"/>
    <col min="3332" max="3332" width="13.7109375" style="34" customWidth="1"/>
    <col min="3333" max="3333" width="9.140625" style="34" bestFit="1" customWidth="1"/>
    <col min="3334" max="3340" width="8.7109375" style="34"/>
    <col min="3341" max="3341" width="14.42578125" style="34" customWidth="1"/>
    <col min="3342" max="3579" width="8.7109375" style="34"/>
    <col min="3580" max="3580" width="1.7109375" style="34" customWidth="1"/>
    <col min="3581" max="3583" width="8.7109375" style="34"/>
    <col min="3584" max="3584" width="11.28515625" style="34" customWidth="1"/>
    <col min="3585" max="3586" width="8.7109375" style="34"/>
    <col min="3587" max="3587" width="9.85546875" style="34" customWidth="1"/>
    <col min="3588" max="3588" width="13.7109375" style="34" customWidth="1"/>
    <col min="3589" max="3589" width="9.140625" style="34" bestFit="1" customWidth="1"/>
    <col min="3590" max="3596" width="8.7109375" style="34"/>
    <col min="3597" max="3597" width="14.42578125" style="34" customWidth="1"/>
    <col min="3598" max="3835" width="8.7109375" style="34"/>
    <col min="3836" max="3836" width="1.7109375" style="34" customWidth="1"/>
    <col min="3837" max="3839" width="8.7109375" style="34"/>
    <col min="3840" max="3840" width="11.28515625" style="34" customWidth="1"/>
    <col min="3841" max="3842" width="8.7109375" style="34"/>
    <col min="3843" max="3843" width="9.85546875" style="34" customWidth="1"/>
    <col min="3844" max="3844" width="13.7109375" style="34" customWidth="1"/>
    <col min="3845" max="3845" width="9.140625" style="34" bestFit="1" customWidth="1"/>
    <col min="3846" max="3852" width="8.7109375" style="34"/>
    <col min="3853" max="3853" width="14.42578125" style="34" customWidth="1"/>
    <col min="3854" max="4091" width="8.7109375" style="34"/>
    <col min="4092" max="4092" width="1.7109375" style="34" customWidth="1"/>
    <col min="4093" max="4095" width="8.7109375" style="34"/>
    <col min="4096" max="4096" width="11.28515625" style="34" customWidth="1"/>
    <col min="4097" max="4098" width="8.7109375" style="34"/>
    <col min="4099" max="4099" width="9.85546875" style="34" customWidth="1"/>
    <col min="4100" max="4100" width="13.7109375" style="34" customWidth="1"/>
    <col min="4101" max="4101" width="9.140625" style="34" bestFit="1" customWidth="1"/>
    <col min="4102" max="4108" width="8.7109375" style="34"/>
    <col min="4109" max="4109" width="14.42578125" style="34" customWidth="1"/>
    <col min="4110" max="4347" width="8.7109375" style="34"/>
    <col min="4348" max="4348" width="1.7109375" style="34" customWidth="1"/>
    <col min="4349" max="4351" width="8.7109375" style="34"/>
    <col min="4352" max="4352" width="11.28515625" style="34" customWidth="1"/>
    <col min="4353" max="4354" width="8.7109375" style="34"/>
    <col min="4355" max="4355" width="9.85546875" style="34" customWidth="1"/>
    <col min="4356" max="4356" width="13.7109375" style="34" customWidth="1"/>
    <col min="4357" max="4357" width="9.140625" style="34" bestFit="1" customWidth="1"/>
    <col min="4358" max="4364" width="8.7109375" style="34"/>
    <col min="4365" max="4365" width="14.42578125" style="34" customWidth="1"/>
    <col min="4366" max="4603" width="8.7109375" style="34"/>
    <col min="4604" max="4604" width="1.7109375" style="34" customWidth="1"/>
    <col min="4605" max="4607" width="8.7109375" style="34"/>
    <col min="4608" max="4608" width="11.28515625" style="34" customWidth="1"/>
    <col min="4609" max="4610" width="8.7109375" style="34"/>
    <col min="4611" max="4611" width="9.85546875" style="34" customWidth="1"/>
    <col min="4612" max="4612" width="13.7109375" style="34" customWidth="1"/>
    <col min="4613" max="4613" width="9.140625" style="34" bestFit="1" customWidth="1"/>
    <col min="4614" max="4620" width="8.7109375" style="34"/>
    <col min="4621" max="4621" width="14.42578125" style="34" customWidth="1"/>
    <col min="4622" max="4859" width="8.7109375" style="34"/>
    <col min="4860" max="4860" width="1.7109375" style="34" customWidth="1"/>
    <col min="4861" max="4863" width="8.7109375" style="34"/>
    <col min="4864" max="4864" width="11.28515625" style="34" customWidth="1"/>
    <col min="4865" max="4866" width="8.7109375" style="34"/>
    <col min="4867" max="4867" width="9.85546875" style="34" customWidth="1"/>
    <col min="4868" max="4868" width="13.7109375" style="34" customWidth="1"/>
    <col min="4869" max="4869" width="9.140625" style="34" bestFit="1" customWidth="1"/>
    <col min="4870" max="4876" width="8.7109375" style="34"/>
    <col min="4877" max="4877" width="14.42578125" style="34" customWidth="1"/>
    <col min="4878" max="5115" width="8.7109375" style="34"/>
    <col min="5116" max="5116" width="1.7109375" style="34" customWidth="1"/>
    <col min="5117" max="5119" width="8.7109375" style="34"/>
    <col min="5120" max="5120" width="11.28515625" style="34" customWidth="1"/>
    <col min="5121" max="5122" width="8.7109375" style="34"/>
    <col min="5123" max="5123" width="9.85546875" style="34" customWidth="1"/>
    <col min="5124" max="5124" width="13.7109375" style="34" customWidth="1"/>
    <col min="5125" max="5125" width="9.140625" style="34" bestFit="1" customWidth="1"/>
    <col min="5126" max="5132" width="8.7109375" style="34"/>
    <col min="5133" max="5133" width="14.42578125" style="34" customWidth="1"/>
    <col min="5134" max="5371" width="8.7109375" style="34"/>
    <col min="5372" max="5372" width="1.7109375" style="34" customWidth="1"/>
    <col min="5373" max="5375" width="8.7109375" style="34"/>
    <col min="5376" max="5376" width="11.28515625" style="34" customWidth="1"/>
    <col min="5377" max="5378" width="8.7109375" style="34"/>
    <col min="5379" max="5379" width="9.85546875" style="34" customWidth="1"/>
    <col min="5380" max="5380" width="13.7109375" style="34" customWidth="1"/>
    <col min="5381" max="5381" width="9.140625" style="34" bestFit="1" customWidth="1"/>
    <col min="5382" max="5388" width="8.7109375" style="34"/>
    <col min="5389" max="5389" width="14.42578125" style="34" customWidth="1"/>
    <col min="5390" max="5627" width="8.7109375" style="34"/>
    <col min="5628" max="5628" width="1.7109375" style="34" customWidth="1"/>
    <col min="5629" max="5631" width="8.7109375" style="34"/>
    <col min="5632" max="5632" width="11.28515625" style="34" customWidth="1"/>
    <col min="5633" max="5634" width="8.7109375" style="34"/>
    <col min="5635" max="5635" width="9.85546875" style="34" customWidth="1"/>
    <col min="5636" max="5636" width="13.7109375" style="34" customWidth="1"/>
    <col min="5637" max="5637" width="9.140625" style="34" bestFit="1" customWidth="1"/>
    <col min="5638" max="5644" width="8.7109375" style="34"/>
    <col min="5645" max="5645" width="14.42578125" style="34" customWidth="1"/>
    <col min="5646" max="5883" width="8.7109375" style="34"/>
    <col min="5884" max="5884" width="1.7109375" style="34" customWidth="1"/>
    <col min="5885" max="5887" width="8.7109375" style="34"/>
    <col min="5888" max="5888" width="11.28515625" style="34" customWidth="1"/>
    <col min="5889" max="5890" width="8.7109375" style="34"/>
    <col min="5891" max="5891" width="9.85546875" style="34" customWidth="1"/>
    <col min="5892" max="5892" width="13.7109375" style="34" customWidth="1"/>
    <col min="5893" max="5893" width="9.140625" style="34" bestFit="1" customWidth="1"/>
    <col min="5894" max="5900" width="8.7109375" style="34"/>
    <col min="5901" max="5901" width="14.42578125" style="34" customWidth="1"/>
    <col min="5902" max="6139" width="8.7109375" style="34"/>
    <col min="6140" max="6140" width="1.7109375" style="34" customWidth="1"/>
    <col min="6141" max="6143" width="8.7109375" style="34"/>
    <col min="6144" max="6144" width="11.28515625" style="34" customWidth="1"/>
    <col min="6145" max="6146" width="8.7109375" style="34"/>
    <col min="6147" max="6147" width="9.85546875" style="34" customWidth="1"/>
    <col min="6148" max="6148" width="13.7109375" style="34" customWidth="1"/>
    <col min="6149" max="6149" width="9.140625" style="34" bestFit="1" customWidth="1"/>
    <col min="6150" max="6156" width="8.7109375" style="34"/>
    <col min="6157" max="6157" width="14.42578125" style="34" customWidth="1"/>
    <col min="6158" max="6395" width="8.7109375" style="34"/>
    <col min="6396" max="6396" width="1.7109375" style="34" customWidth="1"/>
    <col min="6397" max="6399" width="8.7109375" style="34"/>
    <col min="6400" max="6400" width="11.28515625" style="34" customWidth="1"/>
    <col min="6401" max="6402" width="8.7109375" style="34"/>
    <col min="6403" max="6403" width="9.85546875" style="34" customWidth="1"/>
    <col min="6404" max="6404" width="13.7109375" style="34" customWidth="1"/>
    <col min="6405" max="6405" width="9.140625" style="34" bestFit="1" customWidth="1"/>
    <col min="6406" max="6412" width="8.7109375" style="34"/>
    <col min="6413" max="6413" width="14.42578125" style="34" customWidth="1"/>
    <col min="6414" max="6651" width="8.7109375" style="34"/>
    <col min="6652" max="6652" width="1.7109375" style="34" customWidth="1"/>
    <col min="6653" max="6655" width="8.7109375" style="34"/>
    <col min="6656" max="6656" width="11.28515625" style="34" customWidth="1"/>
    <col min="6657" max="6658" width="8.7109375" style="34"/>
    <col min="6659" max="6659" width="9.85546875" style="34" customWidth="1"/>
    <col min="6660" max="6660" width="13.7109375" style="34" customWidth="1"/>
    <col min="6661" max="6661" width="9.140625" style="34" bestFit="1" customWidth="1"/>
    <col min="6662" max="6668" width="8.7109375" style="34"/>
    <col min="6669" max="6669" width="14.42578125" style="34" customWidth="1"/>
    <col min="6670" max="6907" width="8.7109375" style="34"/>
    <col min="6908" max="6908" width="1.7109375" style="34" customWidth="1"/>
    <col min="6909" max="6911" width="8.7109375" style="34"/>
    <col min="6912" max="6912" width="11.28515625" style="34" customWidth="1"/>
    <col min="6913" max="6914" width="8.7109375" style="34"/>
    <col min="6915" max="6915" width="9.85546875" style="34" customWidth="1"/>
    <col min="6916" max="6916" width="13.7109375" style="34" customWidth="1"/>
    <col min="6917" max="6917" width="9.140625" style="34" bestFit="1" customWidth="1"/>
    <col min="6918" max="6924" width="8.7109375" style="34"/>
    <col min="6925" max="6925" width="14.42578125" style="34" customWidth="1"/>
    <col min="6926" max="7163" width="8.7109375" style="34"/>
    <col min="7164" max="7164" width="1.7109375" style="34" customWidth="1"/>
    <col min="7165" max="7167" width="8.7109375" style="34"/>
    <col min="7168" max="7168" width="11.28515625" style="34" customWidth="1"/>
    <col min="7169" max="7170" width="8.7109375" style="34"/>
    <col min="7171" max="7171" width="9.85546875" style="34" customWidth="1"/>
    <col min="7172" max="7172" width="13.7109375" style="34" customWidth="1"/>
    <col min="7173" max="7173" width="9.140625" style="34" bestFit="1" customWidth="1"/>
    <col min="7174" max="7180" width="8.7109375" style="34"/>
    <col min="7181" max="7181" width="14.42578125" style="34" customWidth="1"/>
    <col min="7182" max="7419" width="8.7109375" style="34"/>
    <col min="7420" max="7420" width="1.7109375" style="34" customWidth="1"/>
    <col min="7421" max="7423" width="8.7109375" style="34"/>
    <col min="7424" max="7424" width="11.28515625" style="34" customWidth="1"/>
    <col min="7425" max="7426" width="8.7109375" style="34"/>
    <col min="7427" max="7427" width="9.85546875" style="34" customWidth="1"/>
    <col min="7428" max="7428" width="13.7109375" style="34" customWidth="1"/>
    <col min="7429" max="7429" width="9.140625" style="34" bestFit="1" customWidth="1"/>
    <col min="7430" max="7436" width="8.7109375" style="34"/>
    <col min="7437" max="7437" width="14.42578125" style="34" customWidth="1"/>
    <col min="7438" max="7675" width="8.7109375" style="34"/>
    <col min="7676" max="7676" width="1.7109375" style="34" customWidth="1"/>
    <col min="7677" max="7679" width="8.7109375" style="34"/>
    <col min="7680" max="7680" width="11.28515625" style="34" customWidth="1"/>
    <col min="7681" max="7682" width="8.7109375" style="34"/>
    <col min="7683" max="7683" width="9.85546875" style="34" customWidth="1"/>
    <col min="7684" max="7684" width="13.7109375" style="34" customWidth="1"/>
    <col min="7685" max="7685" width="9.140625" style="34" bestFit="1" customWidth="1"/>
    <col min="7686" max="7692" width="8.7109375" style="34"/>
    <col min="7693" max="7693" width="14.42578125" style="34" customWidth="1"/>
    <col min="7694" max="7931" width="8.7109375" style="34"/>
    <col min="7932" max="7932" width="1.7109375" style="34" customWidth="1"/>
    <col min="7933" max="7935" width="8.7109375" style="34"/>
    <col min="7936" max="7936" width="11.28515625" style="34" customWidth="1"/>
    <col min="7937" max="7938" width="8.7109375" style="34"/>
    <col min="7939" max="7939" width="9.85546875" style="34" customWidth="1"/>
    <col min="7940" max="7940" width="13.7109375" style="34" customWidth="1"/>
    <col min="7941" max="7941" width="9.140625" style="34" bestFit="1" customWidth="1"/>
    <col min="7942" max="7948" width="8.7109375" style="34"/>
    <col min="7949" max="7949" width="14.42578125" style="34" customWidth="1"/>
    <col min="7950" max="8187" width="8.7109375" style="34"/>
    <col min="8188" max="8188" width="1.7109375" style="34" customWidth="1"/>
    <col min="8189" max="8191" width="8.7109375" style="34"/>
    <col min="8192" max="8192" width="11.28515625" style="34" customWidth="1"/>
    <col min="8193" max="8194" width="8.7109375" style="34"/>
    <col min="8195" max="8195" width="9.85546875" style="34" customWidth="1"/>
    <col min="8196" max="8196" width="13.7109375" style="34" customWidth="1"/>
    <col min="8197" max="8197" width="9.140625" style="34" bestFit="1" customWidth="1"/>
    <col min="8198" max="8204" width="8.7109375" style="34"/>
    <col min="8205" max="8205" width="14.42578125" style="34" customWidth="1"/>
    <col min="8206" max="8443" width="8.7109375" style="34"/>
    <col min="8444" max="8444" width="1.7109375" style="34" customWidth="1"/>
    <col min="8445" max="8447" width="8.7109375" style="34"/>
    <col min="8448" max="8448" width="11.28515625" style="34" customWidth="1"/>
    <col min="8449" max="8450" width="8.7109375" style="34"/>
    <col min="8451" max="8451" width="9.85546875" style="34" customWidth="1"/>
    <col min="8452" max="8452" width="13.7109375" style="34" customWidth="1"/>
    <col min="8453" max="8453" width="9.140625" style="34" bestFit="1" customWidth="1"/>
    <col min="8454" max="8460" width="8.7109375" style="34"/>
    <col min="8461" max="8461" width="14.42578125" style="34" customWidth="1"/>
    <col min="8462" max="8699" width="8.7109375" style="34"/>
    <col min="8700" max="8700" width="1.7109375" style="34" customWidth="1"/>
    <col min="8701" max="8703" width="8.7109375" style="34"/>
    <col min="8704" max="8704" width="11.28515625" style="34" customWidth="1"/>
    <col min="8705" max="8706" width="8.7109375" style="34"/>
    <col min="8707" max="8707" width="9.85546875" style="34" customWidth="1"/>
    <col min="8708" max="8708" width="13.7109375" style="34" customWidth="1"/>
    <col min="8709" max="8709" width="9.140625" style="34" bestFit="1" customWidth="1"/>
    <col min="8710" max="8716" width="8.7109375" style="34"/>
    <col min="8717" max="8717" width="14.42578125" style="34" customWidth="1"/>
    <col min="8718" max="8955" width="8.7109375" style="34"/>
    <col min="8956" max="8956" width="1.7109375" style="34" customWidth="1"/>
    <col min="8957" max="8959" width="8.7109375" style="34"/>
    <col min="8960" max="8960" width="11.28515625" style="34" customWidth="1"/>
    <col min="8961" max="8962" width="8.7109375" style="34"/>
    <col min="8963" max="8963" width="9.85546875" style="34" customWidth="1"/>
    <col min="8964" max="8964" width="13.7109375" style="34" customWidth="1"/>
    <col min="8965" max="8965" width="9.140625" style="34" bestFit="1" customWidth="1"/>
    <col min="8966" max="8972" width="8.7109375" style="34"/>
    <col min="8973" max="8973" width="14.42578125" style="34" customWidth="1"/>
    <col min="8974" max="9211" width="8.7109375" style="34"/>
    <col min="9212" max="9212" width="1.7109375" style="34" customWidth="1"/>
    <col min="9213" max="9215" width="8.7109375" style="34"/>
    <col min="9216" max="9216" width="11.28515625" style="34" customWidth="1"/>
    <col min="9217" max="9218" width="8.7109375" style="34"/>
    <col min="9219" max="9219" width="9.85546875" style="34" customWidth="1"/>
    <col min="9220" max="9220" width="13.7109375" style="34" customWidth="1"/>
    <col min="9221" max="9221" width="9.140625" style="34" bestFit="1" customWidth="1"/>
    <col min="9222" max="9228" width="8.7109375" style="34"/>
    <col min="9229" max="9229" width="14.42578125" style="34" customWidth="1"/>
    <col min="9230" max="9467" width="8.7109375" style="34"/>
    <col min="9468" max="9468" width="1.7109375" style="34" customWidth="1"/>
    <col min="9469" max="9471" width="8.7109375" style="34"/>
    <col min="9472" max="9472" width="11.28515625" style="34" customWidth="1"/>
    <col min="9473" max="9474" width="8.7109375" style="34"/>
    <col min="9475" max="9475" width="9.85546875" style="34" customWidth="1"/>
    <col min="9476" max="9476" width="13.7109375" style="34" customWidth="1"/>
    <col min="9477" max="9477" width="9.140625" style="34" bestFit="1" customWidth="1"/>
    <col min="9478" max="9484" width="8.7109375" style="34"/>
    <col min="9485" max="9485" width="14.42578125" style="34" customWidth="1"/>
    <col min="9486" max="9723" width="8.7109375" style="34"/>
    <col min="9724" max="9724" width="1.7109375" style="34" customWidth="1"/>
    <col min="9725" max="9727" width="8.7109375" style="34"/>
    <col min="9728" max="9728" width="11.28515625" style="34" customWidth="1"/>
    <col min="9729" max="9730" width="8.7109375" style="34"/>
    <col min="9731" max="9731" width="9.85546875" style="34" customWidth="1"/>
    <col min="9732" max="9732" width="13.7109375" style="34" customWidth="1"/>
    <col min="9733" max="9733" width="9.140625" style="34" bestFit="1" customWidth="1"/>
    <col min="9734" max="9740" width="8.7109375" style="34"/>
    <col min="9741" max="9741" width="14.42578125" style="34" customWidth="1"/>
    <col min="9742" max="9979" width="8.7109375" style="34"/>
    <col min="9980" max="9980" width="1.7109375" style="34" customWidth="1"/>
    <col min="9981" max="9983" width="8.7109375" style="34"/>
    <col min="9984" max="9984" width="11.28515625" style="34" customWidth="1"/>
    <col min="9985" max="9986" width="8.7109375" style="34"/>
    <col min="9987" max="9987" width="9.85546875" style="34" customWidth="1"/>
    <col min="9988" max="9988" width="13.7109375" style="34" customWidth="1"/>
    <col min="9989" max="9989" width="9.140625" style="34" bestFit="1" customWidth="1"/>
    <col min="9990" max="9996" width="8.7109375" style="34"/>
    <col min="9997" max="9997" width="14.42578125" style="34" customWidth="1"/>
    <col min="9998" max="10235" width="8.7109375" style="34"/>
    <col min="10236" max="10236" width="1.7109375" style="34" customWidth="1"/>
    <col min="10237" max="10239" width="8.7109375" style="34"/>
    <col min="10240" max="10240" width="11.28515625" style="34" customWidth="1"/>
    <col min="10241" max="10242" width="8.7109375" style="34"/>
    <col min="10243" max="10243" width="9.85546875" style="34" customWidth="1"/>
    <col min="10244" max="10244" width="13.7109375" style="34" customWidth="1"/>
    <col min="10245" max="10245" width="9.140625" style="34" bestFit="1" customWidth="1"/>
    <col min="10246" max="10252" width="8.7109375" style="34"/>
    <col min="10253" max="10253" width="14.42578125" style="34" customWidth="1"/>
    <col min="10254" max="10491" width="8.7109375" style="34"/>
    <col min="10492" max="10492" width="1.7109375" style="34" customWidth="1"/>
    <col min="10493" max="10495" width="8.7109375" style="34"/>
    <col min="10496" max="10496" width="11.28515625" style="34" customWidth="1"/>
    <col min="10497" max="10498" width="8.7109375" style="34"/>
    <col min="10499" max="10499" width="9.85546875" style="34" customWidth="1"/>
    <col min="10500" max="10500" width="13.7109375" style="34" customWidth="1"/>
    <col min="10501" max="10501" width="9.140625" style="34" bestFit="1" customWidth="1"/>
    <col min="10502" max="10508" width="8.7109375" style="34"/>
    <col min="10509" max="10509" width="14.42578125" style="34" customWidth="1"/>
    <col min="10510" max="10747" width="8.7109375" style="34"/>
    <col min="10748" max="10748" width="1.7109375" style="34" customWidth="1"/>
    <col min="10749" max="10751" width="8.7109375" style="34"/>
    <col min="10752" max="10752" width="11.28515625" style="34" customWidth="1"/>
    <col min="10753" max="10754" width="8.7109375" style="34"/>
    <col min="10755" max="10755" width="9.85546875" style="34" customWidth="1"/>
    <col min="10756" max="10756" width="13.7109375" style="34" customWidth="1"/>
    <col min="10757" max="10757" width="9.140625" style="34" bestFit="1" customWidth="1"/>
    <col min="10758" max="10764" width="8.7109375" style="34"/>
    <col min="10765" max="10765" width="14.42578125" style="34" customWidth="1"/>
    <col min="10766" max="11003" width="8.7109375" style="34"/>
    <col min="11004" max="11004" width="1.7109375" style="34" customWidth="1"/>
    <col min="11005" max="11007" width="8.7109375" style="34"/>
    <col min="11008" max="11008" width="11.28515625" style="34" customWidth="1"/>
    <col min="11009" max="11010" width="8.7109375" style="34"/>
    <col min="11011" max="11011" width="9.85546875" style="34" customWidth="1"/>
    <col min="11012" max="11012" width="13.7109375" style="34" customWidth="1"/>
    <col min="11013" max="11013" width="9.140625" style="34" bestFit="1" customWidth="1"/>
    <col min="11014" max="11020" width="8.7109375" style="34"/>
    <col min="11021" max="11021" width="14.42578125" style="34" customWidth="1"/>
    <col min="11022" max="11259" width="8.7109375" style="34"/>
    <col min="11260" max="11260" width="1.7109375" style="34" customWidth="1"/>
    <col min="11261" max="11263" width="8.7109375" style="34"/>
    <col min="11264" max="11264" width="11.28515625" style="34" customWidth="1"/>
    <col min="11265" max="11266" width="8.7109375" style="34"/>
    <col min="11267" max="11267" width="9.85546875" style="34" customWidth="1"/>
    <col min="11268" max="11268" width="13.7109375" style="34" customWidth="1"/>
    <col min="11269" max="11269" width="9.140625" style="34" bestFit="1" customWidth="1"/>
    <col min="11270" max="11276" width="8.7109375" style="34"/>
    <col min="11277" max="11277" width="14.42578125" style="34" customWidth="1"/>
    <col min="11278" max="11515" width="8.7109375" style="34"/>
    <col min="11516" max="11516" width="1.7109375" style="34" customWidth="1"/>
    <col min="11517" max="11519" width="8.7109375" style="34"/>
    <col min="11520" max="11520" width="11.28515625" style="34" customWidth="1"/>
    <col min="11521" max="11522" width="8.7109375" style="34"/>
    <col min="11523" max="11523" width="9.85546875" style="34" customWidth="1"/>
    <col min="11524" max="11524" width="13.7109375" style="34" customWidth="1"/>
    <col min="11525" max="11525" width="9.140625" style="34" bestFit="1" customWidth="1"/>
    <col min="11526" max="11532" width="8.7109375" style="34"/>
    <col min="11533" max="11533" width="14.42578125" style="34" customWidth="1"/>
    <col min="11534" max="11771" width="8.7109375" style="34"/>
    <col min="11772" max="11772" width="1.7109375" style="34" customWidth="1"/>
    <col min="11773" max="11775" width="8.7109375" style="34"/>
    <col min="11776" max="11776" width="11.28515625" style="34" customWidth="1"/>
    <col min="11777" max="11778" width="8.7109375" style="34"/>
    <col min="11779" max="11779" width="9.85546875" style="34" customWidth="1"/>
    <col min="11780" max="11780" width="13.7109375" style="34" customWidth="1"/>
    <col min="11781" max="11781" width="9.140625" style="34" bestFit="1" customWidth="1"/>
    <col min="11782" max="11788" width="8.7109375" style="34"/>
    <col min="11789" max="11789" width="14.42578125" style="34" customWidth="1"/>
    <col min="11790" max="12027" width="8.7109375" style="34"/>
    <col min="12028" max="12028" width="1.7109375" style="34" customWidth="1"/>
    <col min="12029" max="12031" width="8.7109375" style="34"/>
    <col min="12032" max="12032" width="11.28515625" style="34" customWidth="1"/>
    <col min="12033" max="12034" width="8.7109375" style="34"/>
    <col min="12035" max="12035" width="9.85546875" style="34" customWidth="1"/>
    <col min="12036" max="12036" width="13.7109375" style="34" customWidth="1"/>
    <col min="12037" max="12037" width="9.140625" style="34" bestFit="1" customWidth="1"/>
    <col min="12038" max="12044" width="8.7109375" style="34"/>
    <col min="12045" max="12045" width="14.42578125" style="34" customWidth="1"/>
    <col min="12046" max="12283" width="8.7109375" style="34"/>
    <col min="12284" max="12284" width="1.7109375" style="34" customWidth="1"/>
    <col min="12285" max="12287" width="8.7109375" style="34"/>
    <col min="12288" max="12288" width="11.28515625" style="34" customWidth="1"/>
    <col min="12289" max="12290" width="8.7109375" style="34"/>
    <col min="12291" max="12291" width="9.85546875" style="34" customWidth="1"/>
    <col min="12292" max="12292" width="13.7109375" style="34" customWidth="1"/>
    <col min="12293" max="12293" width="9.140625" style="34" bestFit="1" customWidth="1"/>
    <col min="12294" max="12300" width="8.7109375" style="34"/>
    <col min="12301" max="12301" width="14.42578125" style="34" customWidth="1"/>
    <col min="12302" max="12539" width="8.7109375" style="34"/>
    <col min="12540" max="12540" width="1.7109375" style="34" customWidth="1"/>
    <col min="12541" max="12543" width="8.7109375" style="34"/>
    <col min="12544" max="12544" width="11.28515625" style="34" customWidth="1"/>
    <col min="12545" max="12546" width="8.7109375" style="34"/>
    <col min="12547" max="12547" width="9.85546875" style="34" customWidth="1"/>
    <col min="12548" max="12548" width="13.7109375" style="34" customWidth="1"/>
    <col min="12549" max="12549" width="9.140625" style="34" bestFit="1" customWidth="1"/>
    <col min="12550" max="12556" width="8.7109375" style="34"/>
    <col min="12557" max="12557" width="14.42578125" style="34" customWidth="1"/>
    <col min="12558" max="12795" width="8.7109375" style="34"/>
    <col min="12796" max="12796" width="1.7109375" style="34" customWidth="1"/>
    <col min="12797" max="12799" width="8.7109375" style="34"/>
    <col min="12800" max="12800" width="11.28515625" style="34" customWidth="1"/>
    <col min="12801" max="12802" width="8.7109375" style="34"/>
    <col min="12803" max="12803" width="9.85546875" style="34" customWidth="1"/>
    <col min="12804" max="12804" width="13.7109375" style="34" customWidth="1"/>
    <col min="12805" max="12805" width="9.140625" style="34" bestFit="1" customWidth="1"/>
    <col min="12806" max="12812" width="8.7109375" style="34"/>
    <col min="12813" max="12813" width="14.42578125" style="34" customWidth="1"/>
    <col min="12814" max="13051" width="8.7109375" style="34"/>
    <col min="13052" max="13052" width="1.7109375" style="34" customWidth="1"/>
    <col min="13053" max="13055" width="8.7109375" style="34"/>
    <col min="13056" max="13056" width="11.28515625" style="34" customWidth="1"/>
    <col min="13057" max="13058" width="8.7109375" style="34"/>
    <col min="13059" max="13059" width="9.85546875" style="34" customWidth="1"/>
    <col min="13060" max="13060" width="13.7109375" style="34" customWidth="1"/>
    <col min="13061" max="13061" width="9.140625" style="34" bestFit="1" customWidth="1"/>
    <col min="13062" max="13068" width="8.7109375" style="34"/>
    <col min="13069" max="13069" width="14.42578125" style="34" customWidth="1"/>
    <col min="13070" max="13307" width="8.7109375" style="34"/>
    <col min="13308" max="13308" width="1.7109375" style="34" customWidth="1"/>
    <col min="13309" max="13311" width="8.7109375" style="34"/>
    <col min="13312" max="13312" width="11.28515625" style="34" customWidth="1"/>
    <col min="13313" max="13314" width="8.7109375" style="34"/>
    <col min="13315" max="13315" width="9.85546875" style="34" customWidth="1"/>
    <col min="13316" max="13316" width="13.7109375" style="34" customWidth="1"/>
    <col min="13317" max="13317" width="9.140625" style="34" bestFit="1" customWidth="1"/>
    <col min="13318" max="13324" width="8.7109375" style="34"/>
    <col min="13325" max="13325" width="14.42578125" style="34" customWidth="1"/>
    <col min="13326" max="13563" width="8.7109375" style="34"/>
    <col min="13564" max="13564" width="1.7109375" style="34" customWidth="1"/>
    <col min="13565" max="13567" width="8.7109375" style="34"/>
    <col min="13568" max="13568" width="11.28515625" style="34" customWidth="1"/>
    <col min="13569" max="13570" width="8.7109375" style="34"/>
    <col min="13571" max="13571" width="9.85546875" style="34" customWidth="1"/>
    <col min="13572" max="13572" width="13.7109375" style="34" customWidth="1"/>
    <col min="13573" max="13573" width="9.140625" style="34" bestFit="1" customWidth="1"/>
    <col min="13574" max="13580" width="8.7109375" style="34"/>
    <col min="13581" max="13581" width="14.42578125" style="34" customWidth="1"/>
    <col min="13582" max="13819" width="8.7109375" style="34"/>
    <col min="13820" max="13820" width="1.7109375" style="34" customWidth="1"/>
    <col min="13821" max="13823" width="8.7109375" style="34"/>
    <col min="13824" max="13824" width="11.28515625" style="34" customWidth="1"/>
    <col min="13825" max="13826" width="8.7109375" style="34"/>
    <col min="13827" max="13827" width="9.85546875" style="34" customWidth="1"/>
    <col min="13828" max="13828" width="13.7109375" style="34" customWidth="1"/>
    <col min="13829" max="13829" width="9.140625" style="34" bestFit="1" customWidth="1"/>
    <col min="13830" max="13836" width="8.7109375" style="34"/>
    <col min="13837" max="13837" width="14.42578125" style="34" customWidth="1"/>
    <col min="13838" max="14075" width="8.7109375" style="34"/>
    <col min="14076" max="14076" width="1.7109375" style="34" customWidth="1"/>
    <col min="14077" max="14079" width="8.7109375" style="34"/>
    <col min="14080" max="14080" width="11.28515625" style="34" customWidth="1"/>
    <col min="14081" max="14082" width="8.7109375" style="34"/>
    <col min="14083" max="14083" width="9.85546875" style="34" customWidth="1"/>
    <col min="14084" max="14084" width="13.7109375" style="34" customWidth="1"/>
    <col min="14085" max="14085" width="9.140625" style="34" bestFit="1" customWidth="1"/>
    <col min="14086" max="14092" width="8.7109375" style="34"/>
    <col min="14093" max="14093" width="14.42578125" style="34" customWidth="1"/>
    <col min="14094" max="14331" width="8.7109375" style="34"/>
    <col min="14332" max="14332" width="1.7109375" style="34" customWidth="1"/>
    <col min="14333" max="14335" width="8.7109375" style="34"/>
    <col min="14336" max="14336" width="11.28515625" style="34" customWidth="1"/>
    <col min="14337" max="14338" width="8.7109375" style="34"/>
    <col min="14339" max="14339" width="9.85546875" style="34" customWidth="1"/>
    <col min="14340" max="14340" width="13.7109375" style="34" customWidth="1"/>
    <col min="14341" max="14341" width="9.140625" style="34" bestFit="1" customWidth="1"/>
    <col min="14342" max="14348" width="8.7109375" style="34"/>
    <col min="14349" max="14349" width="14.42578125" style="34" customWidth="1"/>
    <col min="14350" max="14587" width="8.7109375" style="34"/>
    <col min="14588" max="14588" width="1.7109375" style="34" customWidth="1"/>
    <col min="14589" max="14591" width="8.7109375" style="34"/>
    <col min="14592" max="14592" width="11.28515625" style="34" customWidth="1"/>
    <col min="14593" max="14594" width="8.7109375" style="34"/>
    <col min="14595" max="14595" width="9.85546875" style="34" customWidth="1"/>
    <col min="14596" max="14596" width="13.7109375" style="34" customWidth="1"/>
    <col min="14597" max="14597" width="9.140625" style="34" bestFit="1" customWidth="1"/>
    <col min="14598" max="14604" width="8.7109375" style="34"/>
    <col min="14605" max="14605" width="14.42578125" style="34" customWidth="1"/>
    <col min="14606" max="14843" width="8.7109375" style="34"/>
    <col min="14844" max="14844" width="1.7109375" style="34" customWidth="1"/>
    <col min="14845" max="14847" width="8.7109375" style="34"/>
    <col min="14848" max="14848" width="11.28515625" style="34" customWidth="1"/>
    <col min="14849" max="14850" width="8.7109375" style="34"/>
    <col min="14851" max="14851" width="9.85546875" style="34" customWidth="1"/>
    <col min="14852" max="14852" width="13.7109375" style="34" customWidth="1"/>
    <col min="14853" max="14853" width="9.140625" style="34" bestFit="1" customWidth="1"/>
    <col min="14854" max="14860" width="8.7109375" style="34"/>
    <col min="14861" max="14861" width="14.42578125" style="34" customWidth="1"/>
    <col min="14862" max="15099" width="8.7109375" style="34"/>
    <col min="15100" max="15100" width="1.7109375" style="34" customWidth="1"/>
    <col min="15101" max="15103" width="8.7109375" style="34"/>
    <col min="15104" max="15104" width="11.28515625" style="34" customWidth="1"/>
    <col min="15105" max="15106" width="8.7109375" style="34"/>
    <col min="15107" max="15107" width="9.85546875" style="34" customWidth="1"/>
    <col min="15108" max="15108" width="13.7109375" style="34" customWidth="1"/>
    <col min="15109" max="15109" width="9.140625" style="34" bestFit="1" customWidth="1"/>
    <col min="15110" max="15116" width="8.7109375" style="34"/>
    <col min="15117" max="15117" width="14.42578125" style="34" customWidth="1"/>
    <col min="15118" max="15355" width="8.7109375" style="34"/>
    <col min="15356" max="15356" width="1.7109375" style="34" customWidth="1"/>
    <col min="15357" max="15359" width="8.7109375" style="34"/>
    <col min="15360" max="15360" width="11.28515625" style="34" customWidth="1"/>
    <col min="15361" max="15362" width="8.7109375" style="34"/>
    <col min="15363" max="15363" width="9.85546875" style="34" customWidth="1"/>
    <col min="15364" max="15364" width="13.7109375" style="34" customWidth="1"/>
    <col min="15365" max="15365" width="9.140625" style="34" bestFit="1" customWidth="1"/>
    <col min="15366" max="15372" width="8.7109375" style="34"/>
    <col min="15373" max="15373" width="14.42578125" style="34" customWidth="1"/>
    <col min="15374" max="15611" width="8.7109375" style="34"/>
    <col min="15612" max="15612" width="1.7109375" style="34" customWidth="1"/>
    <col min="15613" max="15615" width="8.7109375" style="34"/>
    <col min="15616" max="15616" width="11.28515625" style="34" customWidth="1"/>
    <col min="15617" max="15618" width="8.7109375" style="34"/>
    <col min="15619" max="15619" width="9.85546875" style="34" customWidth="1"/>
    <col min="15620" max="15620" width="13.7109375" style="34" customWidth="1"/>
    <col min="15621" max="15621" width="9.140625" style="34" bestFit="1" customWidth="1"/>
    <col min="15622" max="15628" width="8.7109375" style="34"/>
    <col min="15629" max="15629" width="14.42578125" style="34" customWidth="1"/>
    <col min="15630" max="15867" width="8.7109375" style="34"/>
    <col min="15868" max="15868" width="1.7109375" style="34" customWidth="1"/>
    <col min="15869" max="15871" width="8.7109375" style="34"/>
    <col min="15872" max="15872" width="11.28515625" style="34" customWidth="1"/>
    <col min="15873" max="15874" width="8.7109375" style="34"/>
    <col min="15875" max="15875" width="9.85546875" style="34" customWidth="1"/>
    <col min="15876" max="15876" width="13.7109375" style="34" customWidth="1"/>
    <col min="15877" max="15877" width="9.140625" style="34" bestFit="1" customWidth="1"/>
    <col min="15878" max="15884" width="8.7109375" style="34"/>
    <col min="15885" max="15885" width="14.42578125" style="34" customWidth="1"/>
    <col min="15886" max="16123" width="8.7109375" style="34"/>
    <col min="16124" max="16124" width="1.7109375" style="34" customWidth="1"/>
    <col min="16125" max="16127" width="8.7109375" style="34"/>
    <col min="16128" max="16128" width="11.28515625" style="34" customWidth="1"/>
    <col min="16129" max="16130" width="8.7109375" style="34"/>
    <col min="16131" max="16131" width="9.85546875" style="34" customWidth="1"/>
    <col min="16132" max="16132" width="13.7109375" style="34" customWidth="1"/>
    <col min="16133" max="16133" width="9.140625" style="34" bestFit="1" customWidth="1"/>
    <col min="16134" max="16140" width="8.7109375" style="34"/>
    <col min="16141" max="16141" width="14.42578125" style="34" customWidth="1"/>
    <col min="16142" max="16384" width="8.7109375" style="34"/>
  </cols>
  <sheetData>
    <row r="1" spans="1:3">
      <c r="A1" s="77" t="s">
        <v>75</v>
      </c>
      <c r="B1" s="78"/>
      <c r="C1" s="78"/>
    </row>
    <row r="2" spans="1:3">
      <c r="A2" s="77" t="s">
        <v>76</v>
      </c>
      <c r="B2" s="78"/>
      <c r="C2" s="78"/>
    </row>
    <row r="3" spans="1:3">
      <c r="A3" s="77" t="s">
        <v>201</v>
      </c>
      <c r="B3" s="78"/>
      <c r="C3" s="78"/>
    </row>
    <row r="5" spans="1:3">
      <c r="A5" s="79" t="s">
        <v>548</v>
      </c>
      <c r="B5" s="80"/>
      <c r="C5" s="81"/>
    </row>
    <row r="7" spans="1:3">
      <c r="A7" s="68" t="s">
        <v>523</v>
      </c>
      <c r="B7" s="68"/>
      <c r="C7" s="35">
        <f>C8+C9</f>
        <v>508379.68</v>
      </c>
    </row>
    <row r="8" spans="1:3">
      <c r="A8" s="69" t="s">
        <v>524</v>
      </c>
      <c r="B8" s="69"/>
      <c r="C8" s="36">
        <v>0</v>
      </c>
    </row>
    <row r="9" spans="1:3">
      <c r="A9" s="69" t="s">
        <v>525</v>
      </c>
      <c r="B9" s="69"/>
      <c r="C9" s="36">
        <v>508379.68</v>
      </c>
    </row>
    <row r="11" spans="1:3">
      <c r="A11" s="70" t="s">
        <v>526</v>
      </c>
      <c r="B11" s="71"/>
      <c r="C11" s="72"/>
    </row>
    <row r="12" spans="1:3">
      <c r="A12" s="69" t="s">
        <v>549</v>
      </c>
      <c r="B12" s="69"/>
      <c r="C12" s="36">
        <v>617957.49</v>
      </c>
    </row>
    <row r="13" spans="1:3" ht="17.25" thickBot="1"/>
    <row r="14" spans="1:3" ht="17.25" thickBot="1">
      <c r="A14" s="38" t="s">
        <v>0</v>
      </c>
      <c r="B14" s="39" t="s">
        <v>7</v>
      </c>
      <c r="C14" s="40" t="s">
        <v>1</v>
      </c>
    </row>
    <row r="15" spans="1:3">
      <c r="A15" s="41">
        <v>1</v>
      </c>
      <c r="B15" s="42" t="s">
        <v>527</v>
      </c>
      <c r="C15" s="43">
        <f>SUM(C16:C30)</f>
        <v>577073.97</v>
      </c>
    </row>
    <row r="16" spans="1:3">
      <c r="A16" s="44" t="s">
        <v>10</v>
      </c>
      <c r="B16" s="45" t="s">
        <v>11</v>
      </c>
      <c r="C16" s="46">
        <v>153946</v>
      </c>
    </row>
    <row r="17" spans="1:5">
      <c r="A17" s="44" t="s">
        <v>13</v>
      </c>
      <c r="B17" s="45" t="s">
        <v>12</v>
      </c>
      <c r="C17" s="46"/>
    </row>
    <row r="18" spans="1:5">
      <c r="A18" s="44" t="s">
        <v>15</v>
      </c>
      <c r="B18" s="45" t="s">
        <v>528</v>
      </c>
      <c r="C18" s="46">
        <v>15951</v>
      </c>
      <c r="E18" s="47"/>
    </row>
    <row r="19" spans="1:5">
      <c r="A19" s="44" t="s">
        <v>16</v>
      </c>
      <c r="B19" s="45" t="s">
        <v>529</v>
      </c>
      <c r="C19" s="46">
        <v>68733.53</v>
      </c>
    </row>
    <row r="20" spans="1:5">
      <c r="A20" s="44" t="s">
        <v>73</v>
      </c>
      <c r="B20" s="45" t="s">
        <v>530</v>
      </c>
      <c r="C20" s="46">
        <v>1660.14</v>
      </c>
    </row>
    <row r="21" spans="1:5">
      <c r="A21" s="44" t="s">
        <v>77</v>
      </c>
      <c r="B21" s="45" t="s">
        <v>531</v>
      </c>
      <c r="C21" s="46">
        <v>4683.3599999999997</v>
      </c>
    </row>
    <row r="22" spans="1:5">
      <c r="A22" s="44" t="s">
        <v>532</v>
      </c>
      <c r="B22" s="45" t="s">
        <v>533</v>
      </c>
      <c r="C22" s="46"/>
    </row>
    <row r="23" spans="1:5">
      <c r="A23" s="44" t="s">
        <v>100</v>
      </c>
      <c r="B23" s="45" t="s">
        <v>534</v>
      </c>
      <c r="C23" s="46">
        <v>15778.21</v>
      </c>
    </row>
    <row r="24" spans="1:5">
      <c r="A24" s="44" t="s">
        <v>101</v>
      </c>
      <c r="B24" s="45" t="s">
        <v>19</v>
      </c>
      <c r="C24" s="46"/>
    </row>
    <row r="25" spans="1:5">
      <c r="A25" s="44" t="s">
        <v>17</v>
      </c>
      <c r="B25" s="45" t="s">
        <v>20</v>
      </c>
      <c r="C25" s="46">
        <v>204059.1</v>
      </c>
    </row>
    <row r="26" spans="1:5">
      <c r="A26" s="44" t="s">
        <v>18</v>
      </c>
      <c r="B26" s="45" t="s">
        <v>99</v>
      </c>
      <c r="C26" s="46">
        <v>4206.3</v>
      </c>
    </row>
    <row r="27" spans="1:5">
      <c r="A27" s="44" t="s">
        <v>102</v>
      </c>
      <c r="B27" s="45" t="s">
        <v>535</v>
      </c>
      <c r="C27" s="46">
        <v>5490</v>
      </c>
    </row>
    <row r="28" spans="1:5">
      <c r="A28" s="44" t="s">
        <v>103</v>
      </c>
      <c r="B28" s="45" t="s">
        <v>536</v>
      </c>
      <c r="C28" s="46">
        <v>84490</v>
      </c>
    </row>
    <row r="29" spans="1:5">
      <c r="A29" s="44" t="s">
        <v>104</v>
      </c>
      <c r="B29" s="45" t="s">
        <v>537</v>
      </c>
      <c r="C29" s="46">
        <v>17390.53</v>
      </c>
    </row>
    <row r="30" spans="1:5">
      <c r="A30" s="44" t="s">
        <v>502</v>
      </c>
      <c r="B30" s="45" t="s">
        <v>538</v>
      </c>
      <c r="C30" s="46">
        <f>685.8</f>
        <v>685.8</v>
      </c>
    </row>
    <row r="31" spans="1:5">
      <c r="A31" s="41">
        <v>2</v>
      </c>
      <c r="B31" s="42" t="s">
        <v>539</v>
      </c>
      <c r="C31" s="43">
        <f>SUM(C32:C36)</f>
        <v>20090.02</v>
      </c>
    </row>
    <row r="32" spans="1:5">
      <c r="A32" s="44" t="s">
        <v>21</v>
      </c>
      <c r="B32" s="45" t="s">
        <v>2</v>
      </c>
      <c r="C32" s="46">
        <v>1403</v>
      </c>
    </row>
    <row r="33" spans="1:3">
      <c r="A33" s="44" t="s">
        <v>22</v>
      </c>
      <c r="B33" s="45" t="s">
        <v>23</v>
      </c>
      <c r="C33" s="46">
        <v>775.8</v>
      </c>
    </row>
    <row r="34" spans="1:3">
      <c r="A34" s="44" t="s">
        <v>24</v>
      </c>
      <c r="B34" s="45" t="s">
        <v>81</v>
      </c>
      <c r="C34" s="46"/>
    </row>
    <row r="35" spans="1:3">
      <c r="A35" s="44" t="s">
        <v>74</v>
      </c>
      <c r="B35" s="45" t="s">
        <v>25</v>
      </c>
      <c r="C35" s="46">
        <v>7139.42</v>
      </c>
    </row>
    <row r="36" spans="1:3">
      <c r="A36" s="44" t="s">
        <v>82</v>
      </c>
      <c r="B36" s="45" t="s">
        <v>107</v>
      </c>
      <c r="C36" s="46">
        <v>10771.8</v>
      </c>
    </row>
    <row r="37" spans="1:3">
      <c r="A37" s="41">
        <v>3</v>
      </c>
      <c r="B37" s="42" t="s">
        <v>540</v>
      </c>
      <c r="C37" s="43">
        <f>SUM(C38:C39)</f>
        <v>5840</v>
      </c>
    </row>
    <row r="38" spans="1:3">
      <c r="A38" s="44" t="s">
        <v>27</v>
      </c>
      <c r="B38" s="45" t="s">
        <v>28</v>
      </c>
      <c r="C38" s="46">
        <v>3600</v>
      </c>
    </row>
    <row r="39" spans="1:3">
      <c r="A39" s="44" t="s">
        <v>70</v>
      </c>
      <c r="B39" s="45" t="s">
        <v>29</v>
      </c>
      <c r="C39" s="46">
        <v>2240</v>
      </c>
    </row>
    <row r="40" spans="1:3">
      <c r="A40" s="41">
        <v>4</v>
      </c>
      <c r="B40" s="42" t="s">
        <v>541</v>
      </c>
      <c r="C40" s="43">
        <f>SUM(C41:C53)</f>
        <v>44001.710000000006</v>
      </c>
    </row>
    <row r="41" spans="1:3">
      <c r="A41" s="44" t="s">
        <v>30</v>
      </c>
      <c r="B41" s="45" t="s">
        <v>32</v>
      </c>
      <c r="C41" s="46">
        <v>18500</v>
      </c>
    </row>
    <row r="42" spans="1:3">
      <c r="A42" s="44" t="s">
        <v>31</v>
      </c>
      <c r="B42" s="45" t="s">
        <v>33</v>
      </c>
      <c r="C42" s="46">
        <v>5101.57</v>
      </c>
    </row>
    <row r="43" spans="1:3">
      <c r="A43" s="44" t="s">
        <v>34</v>
      </c>
      <c r="B43" s="45" t="s">
        <v>94</v>
      </c>
      <c r="C43" s="46">
        <v>2243.5700000000002</v>
      </c>
    </row>
    <row r="44" spans="1:3">
      <c r="A44" s="44" t="s">
        <v>35</v>
      </c>
      <c r="B44" s="45" t="s">
        <v>83</v>
      </c>
      <c r="C44" s="46">
        <v>3230.95</v>
      </c>
    </row>
    <row r="45" spans="1:3">
      <c r="A45" s="44" t="s">
        <v>37</v>
      </c>
      <c r="B45" s="45" t="s">
        <v>84</v>
      </c>
      <c r="C45" s="46">
        <v>9410.7000000000007</v>
      </c>
    </row>
    <row r="46" spans="1:3">
      <c r="A46" s="44" t="s">
        <v>39</v>
      </c>
      <c r="B46" s="45" t="s">
        <v>79</v>
      </c>
      <c r="C46" s="46">
        <v>139.9</v>
      </c>
    </row>
    <row r="47" spans="1:3">
      <c r="A47" s="44" t="s">
        <v>80</v>
      </c>
      <c r="B47" s="45" t="s">
        <v>36</v>
      </c>
      <c r="C47" s="46">
        <v>1140.57</v>
      </c>
    </row>
    <row r="48" spans="1:3">
      <c r="A48" s="44" t="s">
        <v>85</v>
      </c>
      <c r="B48" s="45" t="s">
        <v>38</v>
      </c>
      <c r="C48" s="46"/>
    </row>
    <row r="49" spans="1:3">
      <c r="A49" s="44" t="s">
        <v>86</v>
      </c>
      <c r="B49" s="45" t="s">
        <v>108</v>
      </c>
      <c r="C49" s="46"/>
    </row>
    <row r="50" spans="1:3">
      <c r="A50" s="44" t="s">
        <v>90</v>
      </c>
      <c r="B50" s="45" t="s">
        <v>8</v>
      </c>
      <c r="C50" s="46"/>
    </row>
    <row r="51" spans="1:3">
      <c r="A51" s="44" t="s">
        <v>91</v>
      </c>
      <c r="B51" s="45" t="s">
        <v>8</v>
      </c>
      <c r="C51" s="46">
        <v>2627</v>
      </c>
    </row>
    <row r="52" spans="1:3">
      <c r="A52" s="44" t="s">
        <v>92</v>
      </c>
      <c r="B52" s="45" t="s">
        <v>26</v>
      </c>
      <c r="C52" s="46">
        <v>753.29</v>
      </c>
    </row>
    <row r="53" spans="1:3">
      <c r="A53" s="44" t="s">
        <v>93</v>
      </c>
      <c r="B53" s="45" t="s">
        <v>40</v>
      </c>
      <c r="C53" s="46">
        <v>854.16</v>
      </c>
    </row>
    <row r="54" spans="1:3">
      <c r="A54" s="41">
        <v>5</v>
      </c>
      <c r="B54" s="42" t="s">
        <v>542</v>
      </c>
      <c r="C54" s="43">
        <f>SUM(C55:C58)</f>
        <v>12522.740000000002</v>
      </c>
    </row>
    <row r="55" spans="1:3">
      <c r="A55" s="44" t="s">
        <v>41</v>
      </c>
      <c r="B55" s="45" t="s">
        <v>42</v>
      </c>
      <c r="C55" s="46"/>
    </row>
    <row r="56" spans="1:3">
      <c r="A56" s="44" t="s">
        <v>43</v>
      </c>
      <c r="B56" s="45" t="s">
        <v>46</v>
      </c>
      <c r="C56" s="46">
        <v>11543.79</v>
      </c>
    </row>
    <row r="57" spans="1:3">
      <c r="A57" s="44" t="s">
        <v>44</v>
      </c>
      <c r="B57" s="45" t="s">
        <v>47</v>
      </c>
      <c r="C57" s="46"/>
    </row>
    <row r="58" spans="1:3">
      <c r="A58" s="44" t="s">
        <v>45</v>
      </c>
      <c r="B58" s="45" t="s">
        <v>87</v>
      </c>
      <c r="C58" s="46">
        <v>978.95</v>
      </c>
    </row>
    <row r="59" spans="1:3">
      <c r="A59" s="41">
        <v>6</v>
      </c>
      <c r="B59" s="42" t="s">
        <v>57</v>
      </c>
      <c r="C59" s="43">
        <f>SUM(C60:C65)</f>
        <v>25362.57</v>
      </c>
    </row>
    <row r="60" spans="1:3">
      <c r="A60" s="48" t="s">
        <v>48</v>
      </c>
      <c r="B60" s="49" t="s">
        <v>89</v>
      </c>
      <c r="C60" s="50"/>
    </row>
    <row r="61" spans="1:3">
      <c r="A61" s="48" t="s">
        <v>49</v>
      </c>
      <c r="B61" s="49" t="s">
        <v>64</v>
      </c>
      <c r="C61" s="50">
        <v>10000</v>
      </c>
    </row>
    <row r="62" spans="1:3">
      <c r="A62" s="48" t="s">
        <v>50</v>
      </c>
      <c r="B62" s="49" t="s">
        <v>51</v>
      </c>
      <c r="C62" s="50">
        <v>4800</v>
      </c>
    </row>
    <row r="63" spans="1:3">
      <c r="A63" s="48" t="s">
        <v>52</v>
      </c>
      <c r="B63" s="49" t="s">
        <v>53</v>
      </c>
      <c r="C63" s="50">
        <v>5000</v>
      </c>
    </row>
    <row r="64" spans="1:3">
      <c r="A64" s="48" t="s">
        <v>54</v>
      </c>
      <c r="B64" s="49" t="s">
        <v>55</v>
      </c>
      <c r="C64" s="50">
        <v>5000</v>
      </c>
    </row>
    <row r="65" spans="1:4">
      <c r="A65" s="48" t="s">
        <v>56</v>
      </c>
      <c r="B65" s="49" t="s">
        <v>88</v>
      </c>
      <c r="C65" s="50">
        <v>562.57000000000005</v>
      </c>
    </row>
    <row r="66" spans="1:4">
      <c r="A66" s="41">
        <v>7</v>
      </c>
      <c r="B66" s="42" t="s">
        <v>6</v>
      </c>
      <c r="C66" s="43">
        <f>SUM(C67:C70)</f>
        <v>14684.519999999999</v>
      </c>
    </row>
    <row r="67" spans="1:4">
      <c r="A67" s="48" t="s">
        <v>65</v>
      </c>
      <c r="B67" s="49" t="s">
        <v>58</v>
      </c>
      <c r="C67" s="50"/>
    </row>
    <row r="68" spans="1:4">
      <c r="A68" s="48" t="s">
        <v>66</v>
      </c>
      <c r="B68" s="49" t="s">
        <v>63</v>
      </c>
      <c r="C68" s="50">
        <v>13221.47</v>
      </c>
    </row>
    <row r="69" spans="1:4">
      <c r="A69" s="48" t="s">
        <v>67</v>
      </c>
      <c r="B69" s="49" t="s">
        <v>59</v>
      </c>
      <c r="C69" s="50">
        <v>1463.05</v>
      </c>
    </row>
    <row r="70" spans="1:4">
      <c r="A70" s="48" t="s">
        <v>68</v>
      </c>
      <c r="B70" s="49" t="s">
        <v>106</v>
      </c>
      <c r="C70" s="50"/>
    </row>
    <row r="71" spans="1:4">
      <c r="A71" s="41">
        <v>8</v>
      </c>
      <c r="B71" s="42" t="s">
        <v>9</v>
      </c>
      <c r="C71" s="43">
        <f>SUM(C72:C73)</f>
        <v>2150</v>
      </c>
    </row>
    <row r="72" spans="1:4">
      <c r="A72" s="48" t="s">
        <v>60</v>
      </c>
      <c r="B72" s="49" t="s">
        <v>61</v>
      </c>
      <c r="C72" s="50">
        <v>500</v>
      </c>
    </row>
    <row r="73" spans="1:4">
      <c r="A73" s="48" t="s">
        <v>69</v>
      </c>
      <c r="B73" s="49" t="s">
        <v>62</v>
      </c>
      <c r="C73" s="50">
        <v>1650</v>
      </c>
    </row>
    <row r="74" spans="1:4">
      <c r="A74" s="48"/>
      <c r="B74" s="49"/>
      <c r="C74" s="50"/>
    </row>
    <row r="75" spans="1:4">
      <c r="A75" s="54"/>
      <c r="B75" s="73"/>
      <c r="C75" s="51"/>
    </row>
    <row r="76" spans="1:4">
      <c r="A76" s="74" t="s">
        <v>3</v>
      </c>
      <c r="B76" s="75"/>
      <c r="C76" s="52">
        <f>C15+C31+C37+C40+C54+C59+C66+C71</f>
        <v>701725.52999999991</v>
      </c>
    </row>
    <row r="77" spans="1:4">
      <c r="A77" s="54"/>
      <c r="B77" s="76"/>
      <c r="C77" s="51"/>
    </row>
    <row r="78" spans="1:4">
      <c r="A78" s="68" t="s">
        <v>543</v>
      </c>
      <c r="B78" s="68"/>
      <c r="C78" s="35">
        <v>590767.5</v>
      </c>
    </row>
    <row r="79" spans="1:4">
      <c r="A79" s="69" t="s">
        <v>4</v>
      </c>
      <c r="B79" s="69"/>
      <c r="C79" s="36">
        <v>285700</v>
      </c>
    </row>
    <row r="80" spans="1:4">
      <c r="A80" s="69" t="s">
        <v>544</v>
      </c>
      <c r="B80" s="69"/>
      <c r="C80" s="36">
        <v>369000</v>
      </c>
      <c r="D80" s="82"/>
    </row>
    <row r="81" spans="1:3">
      <c r="A81" s="69" t="s">
        <v>545</v>
      </c>
      <c r="B81" s="69"/>
      <c r="C81" s="36">
        <v>1533.79</v>
      </c>
    </row>
    <row r="82" spans="1:3">
      <c r="A82" s="69" t="s">
        <v>546</v>
      </c>
      <c r="B82" s="69"/>
      <c r="C82" s="36">
        <v>621.61</v>
      </c>
    </row>
    <row r="83" spans="1:3">
      <c r="A83" s="68" t="s">
        <v>547</v>
      </c>
      <c r="B83" s="68"/>
      <c r="C83" s="35">
        <f>C78+C79-C80+C81-C82</f>
        <v>508379.68</v>
      </c>
    </row>
  </sheetData>
  <mergeCells count="18">
    <mergeCell ref="A8:B8"/>
    <mergeCell ref="A1:C1"/>
    <mergeCell ref="A2:C2"/>
    <mergeCell ref="A3:C3"/>
    <mergeCell ref="A5:C5"/>
    <mergeCell ref="A7:B7"/>
    <mergeCell ref="A83:B83"/>
    <mergeCell ref="A9:B9"/>
    <mergeCell ref="A11:C11"/>
    <mergeCell ref="A12:B12"/>
    <mergeCell ref="A75:B75"/>
    <mergeCell ref="A76:B76"/>
    <mergeCell ref="A77:B77"/>
    <mergeCell ref="A78:B78"/>
    <mergeCell ref="A79:B79"/>
    <mergeCell ref="A80:B80"/>
    <mergeCell ref="A81:B81"/>
    <mergeCell ref="A82:B82"/>
  </mergeCells>
  <printOptions horizontalCentered="1"/>
  <pageMargins left="0.55118110236220474" right="0.19685039370078741" top="0.33" bottom="0.5" header="0.23622047244094491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SITE 1</vt:lpstr>
      <vt:lpstr>Planilha SITE 2</vt:lpstr>
      <vt:lpstr>Planilha SITE 3</vt:lpstr>
      <vt:lpstr>'Planilha SITE 1'!Area_de_impressao</vt:lpstr>
      <vt:lpstr>'Planilha SITE 2'!Area_de_impressao</vt:lpstr>
      <vt:lpstr>'Planilha SITE 3'!Area_de_impressao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Douglas</cp:lastModifiedBy>
  <cp:lastPrinted>2022-01-11T22:43:07Z</cp:lastPrinted>
  <dcterms:created xsi:type="dcterms:W3CDTF">2016-09-29T14:39:08Z</dcterms:created>
  <dcterms:modified xsi:type="dcterms:W3CDTF">2022-01-17T16:26:11Z</dcterms:modified>
</cp:coreProperties>
</file>